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onica Ramirez\Documents\"/>
    </mc:Choice>
  </mc:AlternateContent>
  <xr:revisionPtr revIDLastSave="0" documentId="8_{4F42BC3E-C843-4889-88BD-6DEE7C52A27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forme de Compras" sheetId="1" r:id="rId1"/>
    <sheet name="Entregas" sheetId="3" r:id="rId2"/>
    <sheet name="Inventario" sheetId="2" r:id="rId3"/>
    <sheet name="Quejas" sheetId="4" r:id="rId4"/>
  </sheets>
  <externalReferences>
    <externalReference r:id="rId5"/>
    <externalReference r:id="rId6"/>
  </externalReferences>
  <definedNames>
    <definedName name="Estados">[1]Sheet2!$D$1:$D$32</definedName>
    <definedName name="Motivo">[1]Sheet2!$F$1:$F$14</definedName>
    <definedName name="Paises">[2]Catalogo!$A$2:$A$238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E39" i="2" l="1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38" i="2" l="1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4" i="2"/>
  <c r="E13" i="2"/>
  <c r="E12" i="2"/>
  <c r="E11" i="2"/>
  <c r="E10" i="2"/>
  <c r="E9" i="2"/>
  <c r="E8" i="2"/>
  <c r="E15" i="2"/>
  <c r="C9" i="2" l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G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EAAB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EAAB:</t>
        </r>
        <r>
          <rPr>
            <sz val="9"/>
            <color indexed="81"/>
            <rFont val="Tahoma"/>
            <family val="2"/>
          </rPr>
          <t xml:space="preserve">
Cia Importadora (permiso)</t>
        </r>
      </text>
    </comment>
  </commentList>
</comments>
</file>

<file path=xl/sharedStrings.xml><?xml version="1.0" encoding="utf-8"?>
<sst xmlns="http://schemas.openxmlformats.org/spreadsheetml/2006/main" count="53" uniqueCount="34">
  <si>
    <t>Mes de Compra</t>
  </si>
  <si>
    <t>GLP ingresado (kg)
(Volumen total de GLP ingresado por proveedor durante el mes)</t>
  </si>
  <si>
    <t>Tarifa de Almacenamiento ($/kg) 
*Incluyendo IVA</t>
  </si>
  <si>
    <t>País de Origen</t>
  </si>
  <si>
    <t>Origen del GLP</t>
  </si>
  <si>
    <t>No. de Permiso del Origen</t>
  </si>
  <si>
    <t>No. de Permiso del Comercializador
(en su caso)</t>
  </si>
  <si>
    <t>No. de Permiso del Almacenista (en su caso)</t>
  </si>
  <si>
    <t>Estados Unidos</t>
  </si>
  <si>
    <t>Comercializador</t>
  </si>
  <si>
    <t>1000C116012673</t>
  </si>
  <si>
    <t>H/19033/COM/2016</t>
  </si>
  <si>
    <t>G/029/LPA/2010</t>
  </si>
  <si>
    <t>cap Alm</t>
  </si>
  <si>
    <t>Inventario de Gas LP al Inicio del Trimestre</t>
  </si>
  <si>
    <t>Inventario de Gas LP al final del trimestre (kg):</t>
  </si>
  <si>
    <t>PERMISO DE ALMACENAMIENTO</t>
  </si>
  <si>
    <t>Mes de Entrega</t>
  </si>
  <si>
    <t>No. de Permiso del Usuario</t>
  </si>
  <si>
    <t>Volumen total de GLP entregado en el mes 2 (kg)</t>
  </si>
  <si>
    <t>Volumen total de GLP entregado en el mes 3 (kg)</t>
  </si>
  <si>
    <t>Volumen total de GLP entregado en el trimestre (kg)</t>
  </si>
  <si>
    <t>Fecha de recepción</t>
  </si>
  <si>
    <t>Estado</t>
  </si>
  <si>
    <t>Municipio</t>
  </si>
  <si>
    <t>Colonia</t>
  </si>
  <si>
    <t>Motivo de la queja</t>
  </si>
  <si>
    <t>Queja</t>
  </si>
  <si>
    <t>Estatus de la queja</t>
  </si>
  <si>
    <t>Inventarios Físicos Finales del día: (Kilos)</t>
  </si>
  <si>
    <t>ENERO</t>
  </si>
  <si>
    <t>FEBRERO</t>
  </si>
  <si>
    <t>MARZO</t>
  </si>
  <si>
    <t>Volumen total de GLP entregado en el mes 1
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</si>
</sst>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0000_);_(* \(#,##0.000000\);_(* &quot;-&quot;??_);_(@_)"/>
    <numFmt numFmtId="166" formatCode="_(* #,##0_);_(* \(#,##0\);_(* &quot;-&quot;??_);_(@_)"/>
    <numFmt numFmtId="167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5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6" fontId="0" fillId="0" borderId="0" xfId="1" applyNumberFormat="1" applyFont="1"/>
    <xf numFmtId="166" fontId="0" fillId="0" borderId="2" xfId="1" applyNumberFormat="1" applyFont="1" applyBorder="1"/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6" fontId="3" fillId="0" borderId="0" xfId="1" applyNumberFormat="1" applyFont="1" applyAlignment="1">
      <alignment horizontal="left" vertical="center" wrapText="1"/>
    </xf>
    <xf numFmtId="166" fontId="0" fillId="0" borderId="0" xfId="0" applyNumberFormat="1"/>
    <xf numFmtId="0" fontId="8" fillId="0" borderId="0" xfId="0" applyFont="1"/>
    <xf numFmtId="0" fontId="8" fillId="0" borderId="0" xfId="0" applyFont="1" applyAlignment="1">
      <alignment horizontal="center"/>
    </xf>
    <xf numFmtId="43" fontId="0" fillId="0" borderId="0" xfId="0" applyNumberFormat="1"/>
    <xf numFmtId="0" fontId="7" fillId="3" borderId="0" xfId="0" applyFont="1" applyFill="1"/>
    <xf numFmtId="9" fontId="0" fillId="3" borderId="0" xfId="2" applyFont="1" applyFill="1"/>
    <xf numFmtId="167" fontId="0" fillId="0" borderId="2" xfId="0" applyNumberFormat="1" applyBorder="1" applyAlignment="1">
      <alignment horizontal="center"/>
    </xf>
    <xf numFmtId="166" fontId="9" fillId="0" borderId="0" xfId="1" applyNumberFormat="1" applyFont="1" applyAlignment="1">
      <alignment vertical="center"/>
    </xf>
    <xf numFmtId="166" fontId="8" fillId="0" borderId="0" xfId="1" applyNumberFormat="1" applyFont="1"/>
    <xf numFmtId="166" fontId="9" fillId="0" borderId="0" xfId="1" applyNumberFormat="1" applyFont="1"/>
    <xf numFmtId="0" fontId="9" fillId="0" borderId="4" xfId="0" applyFont="1" applyBorder="1"/>
    <xf numFmtId="0" fontId="0" fillId="0" borderId="0" xfId="0" quotePrefix="1" applyProtection="1">
      <protection locked="0"/>
    </xf>
    <xf numFmtId="166" fontId="0" fillId="0" borderId="2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upo%20TOMZA\Docs\Importaciones\Reportes%20CRE\Almacenamineto\Terminal%20Villa%20Ahumada\Almacenamiento%20-%20Quej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upo%20TOMZA\Docs\Importaciones\Reportes%20CRE\Almacenamineto\Almacenamiento%20-%20Informe%20de%20Ingres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jas"/>
      <sheetName val="Macros"/>
      <sheetName val="Layout"/>
      <sheetName val="Sheet2"/>
    </sheetNames>
    <sheetDataSet>
      <sheetData sheetId="0"/>
      <sheetData sheetId="1"/>
      <sheetData sheetId="2"/>
      <sheetData sheetId="3">
        <row r="1">
          <cell r="D1" t="str">
            <v>Aguascalientes</v>
          </cell>
          <cell r="F1" t="str">
            <v>Auto-tanque</v>
          </cell>
        </row>
        <row r="2">
          <cell r="D2" t="str">
            <v>Baja California</v>
          </cell>
          <cell r="F2" t="str">
            <v>Bodega de Distribución</v>
          </cell>
        </row>
        <row r="3">
          <cell r="D3" t="str">
            <v>Baja California Sur</v>
          </cell>
          <cell r="F3" t="str">
            <v>Bodega de Expendio</v>
          </cell>
        </row>
        <row r="4">
          <cell r="D4" t="str">
            <v>Campeche</v>
          </cell>
          <cell r="F4" t="str">
            <v>Buque-tanque</v>
          </cell>
        </row>
        <row r="5">
          <cell r="D5" t="str">
            <v>Chiapas</v>
          </cell>
          <cell r="F5" t="str">
            <v>Calidad del GLP</v>
          </cell>
        </row>
        <row r="6">
          <cell r="D6" t="str">
            <v>Chihuahua</v>
          </cell>
          <cell r="F6" t="str">
            <v>Carro-tanque</v>
          </cell>
        </row>
        <row r="7">
          <cell r="D7" t="str">
            <v>Coahuila de Zaragoza</v>
          </cell>
          <cell r="F7" t="str">
            <v>Estación de servicio</v>
          </cell>
        </row>
        <row r="8">
          <cell r="D8" t="str">
            <v>Colima</v>
          </cell>
          <cell r="F8" t="str">
            <v>Otro</v>
          </cell>
        </row>
        <row r="9">
          <cell r="D9" t="str">
            <v>Distrito Federal</v>
          </cell>
          <cell r="F9" t="str">
            <v>Personal</v>
          </cell>
        </row>
        <row r="10">
          <cell r="D10" t="str">
            <v>Durango</v>
          </cell>
          <cell r="F10" t="str">
            <v>Planta de Distribución</v>
          </cell>
        </row>
        <row r="11">
          <cell r="D11" t="str">
            <v>Estado de México</v>
          </cell>
          <cell r="F11" t="str">
            <v>Prestación del Servicio</v>
          </cell>
        </row>
        <row r="12">
          <cell r="D12" t="str">
            <v>Guanajuato</v>
          </cell>
          <cell r="F12" t="str">
            <v>Recipientes transportables y/o portátiles</v>
          </cell>
        </row>
        <row r="13">
          <cell r="D13" t="str">
            <v>Guerrero</v>
          </cell>
          <cell r="F13" t="str">
            <v>Semirremolque</v>
          </cell>
        </row>
        <row r="14">
          <cell r="D14" t="str">
            <v>Hidalgo</v>
          </cell>
          <cell r="F14" t="str">
            <v>Vehículo de reparto</v>
          </cell>
        </row>
        <row r="15">
          <cell r="D15" t="str">
            <v>Jalisco</v>
          </cell>
        </row>
        <row r="16">
          <cell r="D16" t="str">
            <v>Michoacán de Ocampo</v>
          </cell>
        </row>
        <row r="17">
          <cell r="D17" t="str">
            <v>Morelos</v>
          </cell>
        </row>
        <row r="18">
          <cell r="D18" t="str">
            <v>Nayarit</v>
          </cell>
        </row>
        <row r="19">
          <cell r="D19" t="str">
            <v>Nuevo León</v>
          </cell>
        </row>
        <row r="20">
          <cell r="D20" t="str">
            <v>Oaxaca</v>
          </cell>
        </row>
        <row r="21">
          <cell r="D21" t="str">
            <v>Puebla</v>
          </cell>
        </row>
        <row r="22">
          <cell r="D22" t="str">
            <v>Querétaro</v>
          </cell>
        </row>
        <row r="23">
          <cell r="D23" t="str">
            <v>Quintana Roo</v>
          </cell>
        </row>
        <row r="24">
          <cell r="D24" t="str">
            <v>San Luis Potosí</v>
          </cell>
        </row>
        <row r="25">
          <cell r="D25" t="str">
            <v>Sinaloa</v>
          </cell>
        </row>
        <row r="26">
          <cell r="D26" t="str">
            <v>Sonora</v>
          </cell>
        </row>
        <row r="27">
          <cell r="D27" t="str">
            <v>Tabasco</v>
          </cell>
        </row>
        <row r="28">
          <cell r="D28" t="str">
            <v>Tamaulipas</v>
          </cell>
        </row>
        <row r="29">
          <cell r="D29" t="str">
            <v>Tlaxcala</v>
          </cell>
        </row>
        <row r="30">
          <cell r="D30" t="str">
            <v>Veracruz de Ignacio de la Llave</v>
          </cell>
        </row>
        <row r="31">
          <cell r="D31" t="str">
            <v>Yucatán</v>
          </cell>
        </row>
        <row r="32">
          <cell r="D32" t="str">
            <v>Zacatecas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de Compras"/>
      <sheetName val="Origen GLP - Planta"/>
      <sheetName val="Macros"/>
      <sheetName val="Layout"/>
      <sheetName val="Catalogo"/>
    </sheetNames>
    <sheetDataSet>
      <sheetData sheetId="0"/>
      <sheetData sheetId="1"/>
      <sheetData sheetId="2"/>
      <sheetData sheetId="3"/>
      <sheetData sheetId="4">
        <row r="2">
          <cell r="A2" t="str">
            <v>Afganistán</v>
          </cell>
        </row>
        <row r="3">
          <cell r="A3" t="str">
            <v>Albania</v>
          </cell>
        </row>
        <row r="4">
          <cell r="A4" t="str">
            <v>Argelia</v>
          </cell>
        </row>
        <row r="5">
          <cell r="A5" t="str">
            <v>Samoa Americana</v>
          </cell>
        </row>
        <row r="6">
          <cell r="A6" t="str">
            <v>Andorra</v>
          </cell>
        </row>
        <row r="7">
          <cell r="A7" t="str">
            <v>Angola</v>
          </cell>
        </row>
        <row r="8">
          <cell r="A8" t="str">
            <v>Anguilla</v>
          </cell>
        </row>
        <row r="9">
          <cell r="A9" t="str">
            <v>Antártida</v>
          </cell>
        </row>
        <row r="10">
          <cell r="A10" t="str">
            <v>Antigua y Barbuda</v>
          </cell>
        </row>
        <row r="11">
          <cell r="A11" t="str">
            <v>Argentina</v>
          </cell>
        </row>
        <row r="12">
          <cell r="A12" t="str">
            <v>Armenia</v>
          </cell>
        </row>
        <row r="13">
          <cell r="A13" t="str">
            <v>Aruba</v>
          </cell>
        </row>
        <row r="14">
          <cell r="A14" t="str">
            <v>Australia</v>
          </cell>
        </row>
        <row r="15">
          <cell r="A15" t="str">
            <v>Austria</v>
          </cell>
        </row>
        <row r="16">
          <cell r="A16" t="str">
            <v>Azerbaiyán</v>
          </cell>
        </row>
        <row r="17">
          <cell r="A17" t="str">
            <v>Bahamas</v>
          </cell>
        </row>
        <row r="18">
          <cell r="A18" t="str">
            <v>Bahrein</v>
          </cell>
        </row>
        <row r="19">
          <cell r="A19" t="str">
            <v>Bangladesh</v>
          </cell>
        </row>
        <row r="20">
          <cell r="A20" t="str">
            <v>Barbados</v>
          </cell>
        </row>
        <row r="21">
          <cell r="A21" t="str">
            <v>Bielorrusia</v>
          </cell>
        </row>
        <row r="22">
          <cell r="A22" t="str">
            <v>Bélgica</v>
          </cell>
        </row>
        <row r="23">
          <cell r="A23" t="str">
            <v>Belice</v>
          </cell>
        </row>
        <row r="24">
          <cell r="A24" t="str">
            <v>Benín</v>
          </cell>
        </row>
        <row r="25">
          <cell r="A25" t="str">
            <v>Bermudas</v>
          </cell>
        </row>
        <row r="26">
          <cell r="A26" t="str">
            <v>Bután</v>
          </cell>
        </row>
        <row r="27">
          <cell r="A27" t="str">
            <v>Bolivia</v>
          </cell>
        </row>
        <row r="28">
          <cell r="A28" t="str">
            <v>Bosnia-Herzegovina</v>
          </cell>
        </row>
        <row r="29">
          <cell r="A29" t="str">
            <v>Botswana</v>
          </cell>
        </row>
        <row r="30">
          <cell r="A30" t="str">
            <v>Brasil</v>
          </cell>
        </row>
        <row r="31">
          <cell r="A31" t="str">
            <v>Brunei Darussalam</v>
          </cell>
        </row>
        <row r="32">
          <cell r="A32" t="str">
            <v>Bulgaria</v>
          </cell>
        </row>
        <row r="33">
          <cell r="A33" t="str">
            <v>Burkina Faso</v>
          </cell>
        </row>
        <row r="34">
          <cell r="A34" t="str">
            <v>Burundi</v>
          </cell>
        </row>
        <row r="35">
          <cell r="A35" t="str">
            <v>Camboya</v>
          </cell>
        </row>
        <row r="36">
          <cell r="A36" t="str">
            <v>Camerún</v>
          </cell>
        </row>
        <row r="37">
          <cell r="A37" t="str">
            <v>Canadá</v>
          </cell>
        </row>
        <row r="38">
          <cell r="A38" t="str">
            <v>Cabo Verde</v>
          </cell>
        </row>
        <row r="39">
          <cell r="A39" t="str">
            <v>Islas Caimán</v>
          </cell>
        </row>
        <row r="40">
          <cell r="A40" t="str">
            <v>República Centroafricana</v>
          </cell>
        </row>
        <row r="41">
          <cell r="A41" t="str">
            <v>Chad</v>
          </cell>
        </row>
        <row r="42">
          <cell r="A42" t="str">
            <v>Chile</v>
          </cell>
        </row>
        <row r="43">
          <cell r="A43" t="str">
            <v>China</v>
          </cell>
        </row>
        <row r="44">
          <cell r="A44" t="str">
            <v>Isla De Navidad, Isla Christmas</v>
          </cell>
        </row>
        <row r="45">
          <cell r="A45" t="str">
            <v>Islas Cocos</v>
          </cell>
        </row>
        <row r="46">
          <cell r="A46" t="str">
            <v>Colombia</v>
          </cell>
        </row>
        <row r="47">
          <cell r="A47" t="str">
            <v>Comores</v>
          </cell>
        </row>
        <row r="48">
          <cell r="A48" t="str">
            <v>República Democrática del Congo</v>
          </cell>
        </row>
        <row r="49">
          <cell r="A49" t="str">
            <v>República del Congo</v>
          </cell>
        </row>
        <row r="50">
          <cell r="A50" t="str">
            <v>Islas Cook</v>
          </cell>
        </row>
        <row r="51">
          <cell r="A51" t="str">
            <v>Costa Rica</v>
          </cell>
        </row>
        <row r="52">
          <cell r="A52" t="str">
            <v>Costa de Marfil</v>
          </cell>
        </row>
        <row r="53">
          <cell r="A53" t="str">
            <v>Croacia</v>
          </cell>
        </row>
        <row r="54">
          <cell r="A54" t="str">
            <v>Cuba</v>
          </cell>
        </row>
        <row r="55">
          <cell r="A55" t="str">
            <v>Chipre</v>
          </cell>
        </row>
        <row r="56">
          <cell r="A56" t="str">
            <v>República Checa</v>
          </cell>
        </row>
        <row r="57">
          <cell r="A57" t="str">
            <v>Dinamarca</v>
          </cell>
        </row>
        <row r="58">
          <cell r="A58" t="str">
            <v>Djibouti, Yibuti</v>
          </cell>
        </row>
        <row r="59">
          <cell r="A59" t="str">
            <v>Dominica</v>
          </cell>
        </row>
        <row r="60">
          <cell r="A60" t="str">
            <v>Dominicana, República</v>
          </cell>
        </row>
        <row r="61">
          <cell r="A61" t="str">
            <v>Timor Oriental</v>
          </cell>
        </row>
        <row r="62">
          <cell r="A62" t="str">
            <v>Ecuador</v>
          </cell>
        </row>
        <row r="63">
          <cell r="A63" t="str">
            <v>Egipto</v>
          </cell>
        </row>
        <row r="64">
          <cell r="A64" t="str">
            <v>El Salvador</v>
          </cell>
        </row>
        <row r="65">
          <cell r="A65" t="str">
            <v>Guinea Ecuatorial</v>
          </cell>
        </row>
        <row r="66">
          <cell r="A66" t="str">
            <v>Eritrea</v>
          </cell>
        </row>
        <row r="67">
          <cell r="A67" t="str">
            <v>Estonia</v>
          </cell>
        </row>
        <row r="68">
          <cell r="A68" t="str">
            <v>Etiopía</v>
          </cell>
        </row>
        <row r="69">
          <cell r="A69" t="str">
            <v>Islas Malvinas</v>
          </cell>
        </row>
        <row r="70">
          <cell r="A70" t="str">
            <v>Islas Feroe</v>
          </cell>
        </row>
        <row r="71">
          <cell r="A71" t="str">
            <v>Fiyi</v>
          </cell>
        </row>
        <row r="72">
          <cell r="A72" t="str">
            <v>Finlandia</v>
          </cell>
        </row>
        <row r="73">
          <cell r="A73" t="str">
            <v>Francia</v>
          </cell>
        </row>
        <row r="74">
          <cell r="A74" t="str">
            <v>Guayana Francesa</v>
          </cell>
        </row>
        <row r="75">
          <cell r="A75" t="str">
            <v>Polinesia Francesa</v>
          </cell>
        </row>
        <row r="76">
          <cell r="A76" t="str">
            <v>Tierras Australes y Antárticas Francesas</v>
          </cell>
        </row>
        <row r="77">
          <cell r="A77" t="str">
            <v>Gabón</v>
          </cell>
        </row>
        <row r="78">
          <cell r="A78" t="str">
            <v>Gambia</v>
          </cell>
        </row>
        <row r="79">
          <cell r="A79" t="str">
            <v>Georgia</v>
          </cell>
        </row>
        <row r="80">
          <cell r="A80" t="str">
            <v>Alemania</v>
          </cell>
        </row>
        <row r="81">
          <cell r="A81" t="str">
            <v>Ghana</v>
          </cell>
        </row>
        <row r="82">
          <cell r="A82" t="str">
            <v>Gibraltar</v>
          </cell>
        </row>
        <row r="83">
          <cell r="A83" t="str">
            <v>Gran Bretaña</v>
          </cell>
        </row>
        <row r="84">
          <cell r="A84" t="str">
            <v>Grecia</v>
          </cell>
        </row>
        <row r="85">
          <cell r="A85" t="str">
            <v>Groenlandia</v>
          </cell>
        </row>
        <row r="86">
          <cell r="A86" t="str">
            <v>Granada</v>
          </cell>
        </row>
        <row r="87">
          <cell r="A87" t="str">
            <v>Guadalupe</v>
          </cell>
        </row>
        <row r="88">
          <cell r="A88" t="str">
            <v>Guam</v>
          </cell>
        </row>
        <row r="89">
          <cell r="A89" t="str">
            <v>Guatemala</v>
          </cell>
        </row>
        <row r="90">
          <cell r="A90" t="str">
            <v>República Guinea</v>
          </cell>
        </row>
        <row r="91">
          <cell r="A91" t="str">
            <v>Guinea Bissau</v>
          </cell>
        </row>
        <row r="92">
          <cell r="A92" t="str">
            <v>Guyana</v>
          </cell>
        </row>
        <row r="93">
          <cell r="A93" t="str">
            <v>Haiti</v>
          </cell>
        </row>
        <row r="94">
          <cell r="A94" t="str">
            <v>Santa Sede, Vaticano, Ciudad del Vaticano</v>
          </cell>
        </row>
        <row r="95">
          <cell r="A95" t="str">
            <v>Honduras</v>
          </cell>
        </row>
        <row r="96">
          <cell r="A96" t="str">
            <v>Hong Kong</v>
          </cell>
        </row>
        <row r="97">
          <cell r="A97" t="str">
            <v>Hungría</v>
          </cell>
        </row>
        <row r="98">
          <cell r="A98" t="str">
            <v>Islandia</v>
          </cell>
        </row>
        <row r="99">
          <cell r="A99" t="str">
            <v>India</v>
          </cell>
        </row>
        <row r="100">
          <cell r="A100" t="str">
            <v>Indonesia</v>
          </cell>
        </row>
        <row r="101">
          <cell r="A101" t="str">
            <v>Irán</v>
          </cell>
        </row>
        <row r="102">
          <cell r="A102" t="str">
            <v>Iraq</v>
          </cell>
        </row>
        <row r="103">
          <cell r="A103" t="str">
            <v>Irlanda</v>
          </cell>
        </row>
        <row r="104">
          <cell r="A104" t="str">
            <v>Israel</v>
          </cell>
        </row>
        <row r="105">
          <cell r="A105" t="str">
            <v>Italia</v>
          </cell>
        </row>
        <row r="106">
          <cell r="A106" t="str">
            <v>Jamaica</v>
          </cell>
        </row>
        <row r="107">
          <cell r="A107" t="str">
            <v>Japón</v>
          </cell>
        </row>
        <row r="108">
          <cell r="A108" t="str">
            <v>Jordania</v>
          </cell>
        </row>
        <row r="109">
          <cell r="A109" t="str">
            <v>Kazajstán</v>
          </cell>
        </row>
        <row r="110">
          <cell r="A110" t="str">
            <v>Kenia</v>
          </cell>
        </row>
        <row r="111">
          <cell r="A111" t="str">
            <v>Kiribati</v>
          </cell>
        </row>
        <row r="112">
          <cell r="A112" t="str">
            <v>Corea del Norte</v>
          </cell>
        </row>
        <row r="113">
          <cell r="A113" t="str">
            <v>Corea del Sur</v>
          </cell>
        </row>
        <row r="114">
          <cell r="A114" t="str">
            <v>Kosovo</v>
          </cell>
        </row>
        <row r="115">
          <cell r="A115" t="str">
            <v>Kuwait</v>
          </cell>
        </row>
        <row r="116">
          <cell r="A116" t="str">
            <v>Kirguistán</v>
          </cell>
        </row>
        <row r="117">
          <cell r="A117" t="str">
            <v>Laos</v>
          </cell>
        </row>
        <row r="118">
          <cell r="A118" t="str">
            <v>Letonia</v>
          </cell>
        </row>
        <row r="119">
          <cell r="A119" t="str">
            <v>Líbano</v>
          </cell>
        </row>
        <row r="120">
          <cell r="A120" t="str">
            <v>Lesotho</v>
          </cell>
        </row>
        <row r="121">
          <cell r="A121" t="str">
            <v>Liberia</v>
          </cell>
        </row>
        <row r="122">
          <cell r="A122" t="str">
            <v>Libia</v>
          </cell>
        </row>
        <row r="123">
          <cell r="A123" t="str">
            <v>Liechtenstein</v>
          </cell>
        </row>
        <row r="124">
          <cell r="A124" t="str">
            <v>Lituania</v>
          </cell>
        </row>
        <row r="125">
          <cell r="A125" t="str">
            <v>Luxemburgo</v>
          </cell>
        </row>
        <row r="126">
          <cell r="A126" t="str">
            <v>Macao</v>
          </cell>
        </row>
        <row r="127">
          <cell r="A127" t="str">
            <v>Macedonia</v>
          </cell>
        </row>
        <row r="128">
          <cell r="A128" t="str">
            <v>Madagascar</v>
          </cell>
        </row>
        <row r="129">
          <cell r="A129" t="str">
            <v>Malawi</v>
          </cell>
        </row>
        <row r="130">
          <cell r="A130" t="str">
            <v>Malasia</v>
          </cell>
        </row>
        <row r="131">
          <cell r="A131" t="str">
            <v>Maldivas</v>
          </cell>
        </row>
        <row r="132">
          <cell r="A132" t="str">
            <v>Malí</v>
          </cell>
        </row>
        <row r="133">
          <cell r="A133" t="str">
            <v>Malta</v>
          </cell>
        </row>
        <row r="134">
          <cell r="A134" t="str">
            <v>Islas Marshall</v>
          </cell>
        </row>
        <row r="135">
          <cell r="A135" t="str">
            <v>Martinica</v>
          </cell>
        </row>
        <row r="136">
          <cell r="A136" t="str">
            <v>Mauritania</v>
          </cell>
        </row>
        <row r="137">
          <cell r="A137" t="str">
            <v>Mauricio</v>
          </cell>
        </row>
        <row r="138">
          <cell r="A138" t="str">
            <v>Mayotte</v>
          </cell>
        </row>
        <row r="139">
          <cell r="A139" t="str">
            <v>México</v>
          </cell>
        </row>
        <row r="140">
          <cell r="A140" t="str">
            <v>Micronesia</v>
          </cell>
        </row>
        <row r="141">
          <cell r="A141" t="str">
            <v>Moldavia</v>
          </cell>
        </row>
        <row r="142">
          <cell r="A142" t="str">
            <v>Mónaco</v>
          </cell>
        </row>
        <row r="143">
          <cell r="A143" t="str">
            <v>Mongolia</v>
          </cell>
        </row>
        <row r="144">
          <cell r="A144" t="str">
            <v>Montenegro</v>
          </cell>
        </row>
        <row r="145">
          <cell r="A145" t="str">
            <v>Montserrat</v>
          </cell>
        </row>
        <row r="146">
          <cell r="A146" t="str">
            <v>Marruecos</v>
          </cell>
        </row>
        <row r="147">
          <cell r="A147" t="str">
            <v>Mozambique</v>
          </cell>
        </row>
        <row r="148">
          <cell r="A148" t="str">
            <v>Myanmar</v>
          </cell>
        </row>
        <row r="149">
          <cell r="A149" t="str">
            <v>Namibia</v>
          </cell>
        </row>
        <row r="150">
          <cell r="A150" t="str">
            <v>Nauru</v>
          </cell>
        </row>
        <row r="151">
          <cell r="A151" t="str">
            <v>Nepal</v>
          </cell>
        </row>
        <row r="152">
          <cell r="A152" t="str">
            <v>Países Bajos, Holanda</v>
          </cell>
        </row>
        <row r="153">
          <cell r="A153" t="str">
            <v>Antillas Holandesas</v>
          </cell>
        </row>
        <row r="154">
          <cell r="A154" t="str">
            <v>Nueva Caledonia</v>
          </cell>
        </row>
        <row r="155">
          <cell r="A155" t="str">
            <v>Nueva Zelanda</v>
          </cell>
        </row>
        <row r="156">
          <cell r="A156" t="str">
            <v>Nicaragua</v>
          </cell>
        </row>
        <row r="157">
          <cell r="A157" t="str">
            <v>Niger</v>
          </cell>
        </row>
        <row r="158">
          <cell r="A158" t="str">
            <v>Nigeria</v>
          </cell>
        </row>
        <row r="159">
          <cell r="A159" t="str">
            <v>Niue</v>
          </cell>
        </row>
        <row r="160">
          <cell r="A160" t="str">
            <v>Marianas del Norte</v>
          </cell>
        </row>
        <row r="161">
          <cell r="A161" t="str">
            <v>Noruega</v>
          </cell>
        </row>
        <row r="162">
          <cell r="A162" t="str">
            <v>Omán</v>
          </cell>
        </row>
        <row r="163">
          <cell r="A163" t="str">
            <v>Pakistán</v>
          </cell>
        </row>
        <row r="164">
          <cell r="A164" t="str">
            <v>Palau</v>
          </cell>
        </row>
        <row r="165">
          <cell r="A165" t="str">
            <v>Territorios Palestinos</v>
          </cell>
        </row>
        <row r="166">
          <cell r="A166" t="str">
            <v>Panamá</v>
          </cell>
        </row>
        <row r="167">
          <cell r="A167" t="str">
            <v>Papúa-Nueva Guinea</v>
          </cell>
        </row>
        <row r="168">
          <cell r="A168" t="str">
            <v>Paraguay</v>
          </cell>
        </row>
        <row r="169">
          <cell r="A169" t="str">
            <v>Perú</v>
          </cell>
        </row>
        <row r="170">
          <cell r="A170" t="str">
            <v>Filipinas</v>
          </cell>
        </row>
        <row r="171">
          <cell r="A171" t="str">
            <v>Isla Pitcairn</v>
          </cell>
        </row>
        <row r="172">
          <cell r="A172" t="str">
            <v>Polonia</v>
          </cell>
        </row>
        <row r="173">
          <cell r="A173" t="str">
            <v>Portugal</v>
          </cell>
        </row>
        <row r="174">
          <cell r="A174" t="str">
            <v>Puerto Rico</v>
          </cell>
        </row>
        <row r="175">
          <cell r="A175" t="str">
            <v>Qatar</v>
          </cell>
        </row>
        <row r="176">
          <cell r="A176" t="str">
            <v>Reunión</v>
          </cell>
        </row>
        <row r="177">
          <cell r="A177" t="str">
            <v>Rumanía</v>
          </cell>
        </row>
        <row r="178">
          <cell r="A178" t="str">
            <v>Federación Rusa</v>
          </cell>
        </row>
        <row r="179">
          <cell r="A179" t="str">
            <v>Ruanda</v>
          </cell>
        </row>
        <row r="180">
          <cell r="A180" t="str">
            <v>San Cristobal y Nevis</v>
          </cell>
        </row>
        <row r="181">
          <cell r="A181" t="str">
            <v>Santa Lucía</v>
          </cell>
        </row>
        <row r="182">
          <cell r="A182" t="str">
            <v>San Vincente y Granadinas</v>
          </cell>
        </row>
        <row r="183">
          <cell r="A183" t="str">
            <v>Samoa</v>
          </cell>
        </row>
        <row r="184">
          <cell r="A184" t="str">
            <v>San Marino</v>
          </cell>
        </row>
        <row r="185">
          <cell r="A185" t="str">
            <v>Santo Tomé y Príncipe</v>
          </cell>
        </row>
        <row r="186">
          <cell r="A186" t="str">
            <v>Arabia Saudita</v>
          </cell>
        </row>
        <row r="187">
          <cell r="A187" t="str">
            <v>Senegal</v>
          </cell>
        </row>
        <row r="188">
          <cell r="A188" t="str">
            <v>Serbia</v>
          </cell>
        </row>
        <row r="189">
          <cell r="A189" t="str">
            <v>Seychelles</v>
          </cell>
        </row>
        <row r="190">
          <cell r="A190" t="str">
            <v>Sierra Leona</v>
          </cell>
        </row>
        <row r="191">
          <cell r="A191" t="str">
            <v>Singapur</v>
          </cell>
        </row>
        <row r="192">
          <cell r="A192" t="str">
            <v>Eslovaquia</v>
          </cell>
        </row>
        <row r="193">
          <cell r="A193" t="str">
            <v>Eslovenia</v>
          </cell>
        </row>
        <row r="194">
          <cell r="A194" t="str">
            <v>Islas Salomón</v>
          </cell>
        </row>
        <row r="195">
          <cell r="A195" t="str">
            <v>Somalia</v>
          </cell>
        </row>
        <row r="196">
          <cell r="A196" t="str">
            <v>Sudáfrica</v>
          </cell>
        </row>
        <row r="197">
          <cell r="A197" t="str">
            <v>Sudán del Sur</v>
          </cell>
        </row>
        <row r="198">
          <cell r="A198" t="str">
            <v>España</v>
          </cell>
        </row>
        <row r="199">
          <cell r="A199" t="str">
            <v>Sri Lanka</v>
          </cell>
        </row>
        <row r="200">
          <cell r="A200" t="str">
            <v>Sudán</v>
          </cell>
        </row>
        <row r="201">
          <cell r="A201" t="str">
            <v>Surinam</v>
          </cell>
        </row>
        <row r="202">
          <cell r="A202" t="str">
            <v>Swazilandia</v>
          </cell>
        </row>
        <row r="203">
          <cell r="A203" t="str">
            <v>Suecia</v>
          </cell>
        </row>
        <row r="204">
          <cell r="A204" t="str">
            <v>Suiza</v>
          </cell>
        </row>
        <row r="205">
          <cell r="A205" t="str">
            <v>Siria</v>
          </cell>
        </row>
        <row r="206">
          <cell r="A206" t="str">
            <v>Taiwan</v>
          </cell>
        </row>
        <row r="207">
          <cell r="A207" t="str">
            <v>Tadjikistan</v>
          </cell>
        </row>
        <row r="208">
          <cell r="A208" t="str">
            <v>Tanzania</v>
          </cell>
        </row>
        <row r="209">
          <cell r="A209" t="str">
            <v>Tailandia</v>
          </cell>
        </row>
        <row r="210">
          <cell r="A210" t="str">
            <v>Tíbet</v>
          </cell>
        </row>
        <row r="211">
          <cell r="A211" t="str">
            <v>Timor Oriental</v>
          </cell>
        </row>
        <row r="212">
          <cell r="A212" t="str">
            <v>Togo</v>
          </cell>
        </row>
        <row r="213">
          <cell r="A213" t="str">
            <v>Tokelau</v>
          </cell>
        </row>
        <row r="214">
          <cell r="A214" t="str">
            <v>Tonga</v>
          </cell>
        </row>
        <row r="215">
          <cell r="A215" t="str">
            <v>Trinidad y Tobago</v>
          </cell>
        </row>
        <row r="216">
          <cell r="A216" t="str">
            <v>Túnez</v>
          </cell>
        </row>
        <row r="217">
          <cell r="A217" t="str">
            <v>Turquía</v>
          </cell>
        </row>
        <row r="218">
          <cell r="A218" t="str">
            <v>Turkmenistan</v>
          </cell>
        </row>
        <row r="219">
          <cell r="A219" t="str">
            <v>Islas Turcas y Caicos</v>
          </cell>
        </row>
        <row r="220">
          <cell r="A220" t="str">
            <v>Tuvalu</v>
          </cell>
        </row>
        <row r="221">
          <cell r="A221" t="str">
            <v>Uganda</v>
          </cell>
        </row>
        <row r="222">
          <cell r="A222" t="str">
            <v>Ucrania</v>
          </cell>
        </row>
        <row r="223">
          <cell r="A223" t="str">
            <v>Emiratos Árabes Unidos</v>
          </cell>
        </row>
        <row r="224">
          <cell r="A224" t="str">
            <v>Reino Unido</v>
          </cell>
        </row>
        <row r="225">
          <cell r="A225" t="str">
            <v>Estados Unidos</v>
          </cell>
        </row>
        <row r="226">
          <cell r="A226" t="str">
            <v>Uruguay</v>
          </cell>
        </row>
        <row r="227">
          <cell r="A227" t="str">
            <v>Uzbekistán</v>
          </cell>
        </row>
        <row r="228">
          <cell r="A228" t="str">
            <v>Vanuatu</v>
          </cell>
        </row>
        <row r="229">
          <cell r="A229" t="str">
            <v>Ciudad del Vaticano</v>
          </cell>
        </row>
        <row r="230">
          <cell r="A230" t="str">
            <v>Venezuela</v>
          </cell>
        </row>
        <row r="231">
          <cell r="A231" t="str">
            <v>Vietnam</v>
          </cell>
        </row>
        <row r="232">
          <cell r="A232" t="str">
            <v>Islas Virgenes Británicas</v>
          </cell>
        </row>
        <row r="233">
          <cell r="A233" t="str">
            <v>Islas Virgenes Americanas</v>
          </cell>
        </row>
        <row r="234">
          <cell r="A234" t="str">
            <v>Wallis y Futuna</v>
          </cell>
        </row>
        <row r="235">
          <cell r="A235" t="str">
            <v>Sáhara Occidental</v>
          </cell>
        </row>
        <row r="236">
          <cell r="A236" t="str">
            <v>Yemen</v>
          </cell>
        </row>
        <row r="237">
          <cell r="A237" t="str">
            <v>Zambia</v>
          </cell>
        </row>
        <row r="238">
          <cell r="A238" t="str">
            <v>Zimbabwe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zoomScale="110" zoomScaleNormal="110" workbookViewId="0">
      <selection activeCell="B4" sqref="B4"/>
    </sheetView>
  </sheetViews>
  <sheetFormatPr baseColWidth="10" defaultColWidth="9.140625" defaultRowHeight="15" x14ac:dyDescent="0.25"/>
  <cols>
    <col min="1" max="1" width="14.7109375" customWidth="1"/>
    <col min="2" max="2" width="20" bestFit="1" customWidth="1"/>
    <col min="3" max="3" width="19.140625" customWidth="1"/>
    <col min="4" max="4" width="14.42578125" bestFit="1" customWidth="1"/>
    <col min="5" max="5" width="16.85546875" customWidth="1"/>
    <col min="6" max="6" width="16.5703125" customWidth="1"/>
    <col min="7" max="7" width="19.7109375" customWidth="1"/>
    <col min="8" max="8" width="17.7109375" customWidth="1"/>
  </cols>
  <sheetData>
    <row r="1" spans="1:8" ht="99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1" t="s">
        <v>30</v>
      </c>
      <c r="B2" s="9">
        <v>3107919</v>
      </c>
      <c r="C2" s="3">
        <v>0.48580799999999996</v>
      </c>
      <c r="D2" s="2" t="s">
        <v>8</v>
      </c>
      <c r="E2" s="2" t="s">
        <v>9</v>
      </c>
      <c r="F2" s="4" t="s">
        <v>10</v>
      </c>
      <c r="G2" s="4" t="s">
        <v>11</v>
      </c>
      <c r="H2" s="5" t="s">
        <v>12</v>
      </c>
    </row>
    <row r="3" spans="1:8" x14ac:dyDescent="0.25">
      <c r="A3" s="21" t="s">
        <v>31</v>
      </c>
      <c r="B3" s="9">
        <v>12725247</v>
      </c>
      <c r="C3" s="3">
        <v>0.48580799999999996</v>
      </c>
      <c r="D3" s="2" t="s">
        <v>8</v>
      </c>
      <c r="E3" s="2" t="s">
        <v>9</v>
      </c>
      <c r="F3" s="4" t="s">
        <v>10</v>
      </c>
      <c r="G3" s="4" t="s">
        <v>11</v>
      </c>
      <c r="H3" s="5" t="s">
        <v>12</v>
      </c>
    </row>
    <row r="4" spans="1:8" x14ac:dyDescent="0.25">
      <c r="A4" s="21" t="s">
        <v>32</v>
      </c>
      <c r="B4" s="9"/>
      <c r="C4" s="3">
        <v>0.48580799999999996</v>
      </c>
      <c r="D4" s="2" t="s">
        <v>8</v>
      </c>
      <c r="E4" s="2" t="s">
        <v>9</v>
      </c>
      <c r="F4" s="4" t="s">
        <v>10</v>
      </c>
      <c r="G4" s="4" t="s">
        <v>11</v>
      </c>
      <c r="H4" s="5" t="s">
        <v>12</v>
      </c>
    </row>
    <row r="5" spans="1:8" x14ac:dyDescent="0.25">
      <c r="A5" s="2"/>
    </row>
    <row r="6" spans="1:8" x14ac:dyDescent="0.25">
      <c r="A6" s="2"/>
      <c r="B6" s="10"/>
    </row>
    <row r="7" spans="1:8" x14ac:dyDescent="0.25">
      <c r="A7" s="2"/>
    </row>
    <row r="13" spans="1:8" x14ac:dyDescent="0.25">
      <c r="C13" s="13"/>
    </row>
  </sheetData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"/>
  <sheetViews>
    <sheetView zoomScale="90" zoomScaleNormal="90" workbookViewId="0">
      <selection activeCell="D3" sqref="D3"/>
    </sheetView>
  </sheetViews>
  <sheetFormatPr baseColWidth="10" defaultColWidth="11.42578125" defaultRowHeight="15" x14ac:dyDescent="0.25"/>
  <cols>
    <col min="1" max="1" width="23.28515625" customWidth="1"/>
    <col min="2" max="2" width="21.42578125" customWidth="1"/>
    <col min="3" max="3" width="20.42578125" customWidth="1"/>
    <col min="4" max="8" width="26.5703125" customWidth="1"/>
  </cols>
  <sheetData>
    <row r="1" spans="1:7" ht="48" thickBot="1" x14ac:dyDescent="0.3">
      <c r="A1" s="1" t="s">
        <v>16</v>
      </c>
      <c r="B1" s="1" t="s">
        <v>17</v>
      </c>
      <c r="C1" s="1" t="s">
        <v>18</v>
      </c>
      <c r="D1" s="1" t="s">
        <v>33</v>
      </c>
      <c r="E1" s="1" t="s">
        <v>19</v>
      </c>
      <c r="F1" s="1" t="s">
        <v>20</v>
      </c>
      <c r="G1" s="1" t="s">
        <v>21</v>
      </c>
    </row>
    <row r="2" spans="1:7" x14ac:dyDescent="0.25">
      <c r="A2" s="4" t="s">
        <v>12</v>
      </c>
      <c r="B2" s="2" t="s">
        <v>30</v>
      </c>
      <c r="C2" s="4" t="s">
        <v>11</v>
      </c>
      <c r="D2" s="17">
        <v>6843264</v>
      </c>
    </row>
    <row r="3" spans="1:7" x14ac:dyDescent="0.25">
      <c r="A3" s="4" t="s">
        <v>12</v>
      </c>
      <c r="B3" s="2" t="s">
        <v>31</v>
      </c>
      <c r="C3" s="4" t="s">
        <v>11</v>
      </c>
      <c r="D3" s="17">
        <v>6596340</v>
      </c>
      <c r="E3" s="17"/>
    </row>
    <row r="4" spans="1:7" x14ac:dyDescent="0.25">
      <c r="A4" s="4" t="s">
        <v>12</v>
      </c>
      <c r="B4" s="2" t="s">
        <v>32</v>
      </c>
      <c r="C4" s="4" t="s">
        <v>11</v>
      </c>
      <c r="F4" s="17"/>
      <c r="G4" s="19">
        <f>SUM(D2:F4)</f>
        <v>13439604</v>
      </c>
    </row>
    <row r="5" spans="1:7" x14ac:dyDescent="0.25">
      <c r="B5" s="4"/>
    </row>
    <row r="6" spans="1:7" x14ac:dyDescent="0.25">
      <c r="B6" s="4"/>
    </row>
    <row r="7" spans="1:7" x14ac:dyDescent="0.25">
      <c r="B7" s="4"/>
    </row>
    <row r="12" spans="1:7" ht="13.5" customHeight="1" x14ac:dyDescent="0.25"/>
  </sheetData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8"/>
  <sheetViews>
    <sheetView showGridLines="0" tabSelected="1" workbookViewId="0">
      <selection activeCell="E59" sqref="E59"/>
    </sheetView>
  </sheetViews>
  <sheetFormatPr baseColWidth="10" defaultColWidth="11.42578125" defaultRowHeight="15" x14ac:dyDescent="0.25"/>
  <cols>
    <col min="2" max="2" width="3.85546875" customWidth="1"/>
    <col min="3" max="3" width="47" customWidth="1"/>
    <col min="4" max="5" width="14.28515625" bestFit="1" customWidth="1"/>
    <col min="7" max="7" width="14.140625" style="18" bestFit="1" customWidth="1"/>
    <col min="11" max="11" width="15.28515625" customWidth="1"/>
  </cols>
  <sheetData>
    <row r="2" spans="2:17" x14ac:dyDescent="0.25"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x14ac:dyDescent="0.25">
      <c r="E3" s="4" t="s">
        <v>13</v>
      </c>
      <c r="F3" s="11"/>
      <c r="H3" s="14"/>
      <c r="I3" s="14"/>
      <c r="J3" s="11"/>
      <c r="K3" s="14"/>
      <c r="L3" s="11"/>
      <c r="M3" s="11"/>
      <c r="N3" s="11"/>
      <c r="O3" s="11"/>
      <c r="P3" s="11"/>
      <c r="Q3" s="11"/>
    </row>
    <row r="4" spans="2:17" x14ac:dyDescent="0.25">
      <c r="C4" t="s">
        <v>14</v>
      </c>
      <c r="D4" s="22">
        <f>+D38</f>
        <v>1674153.9999999986</v>
      </c>
      <c r="E4" s="6">
        <v>33000000</v>
      </c>
      <c r="F4" s="11"/>
      <c r="H4" s="14"/>
      <c r="I4" s="14"/>
      <c r="J4" s="11"/>
      <c r="K4" s="14"/>
      <c r="L4" s="11"/>
      <c r="M4" s="11"/>
      <c r="N4" s="11"/>
      <c r="O4" s="11"/>
      <c r="P4" s="11"/>
      <c r="Q4" s="11"/>
    </row>
    <row r="5" spans="2:17" x14ac:dyDescent="0.25">
      <c r="C5" t="s">
        <v>15</v>
      </c>
      <c r="D5" s="7">
        <f>+D67</f>
        <v>23105466</v>
      </c>
      <c r="E5" s="4"/>
      <c r="F5" s="12"/>
      <c r="H5" s="14"/>
      <c r="I5" s="14"/>
      <c r="J5" s="11"/>
      <c r="K5" s="14"/>
      <c r="L5" s="11"/>
      <c r="M5" s="11"/>
      <c r="N5" s="11"/>
      <c r="O5" s="11"/>
      <c r="P5" s="11"/>
      <c r="Q5" s="11"/>
    </row>
    <row r="6" spans="2:17" x14ac:dyDescent="0.25">
      <c r="F6" s="11"/>
      <c r="H6" s="14"/>
      <c r="I6" s="14"/>
      <c r="J6" s="11"/>
      <c r="K6" s="14"/>
      <c r="L6" s="11"/>
      <c r="M6" s="11"/>
      <c r="N6" s="11"/>
      <c r="O6" s="11"/>
      <c r="P6" s="11"/>
      <c r="Q6" s="11"/>
    </row>
    <row r="7" spans="2:17" x14ac:dyDescent="0.25">
      <c r="C7" t="s">
        <v>29</v>
      </c>
      <c r="F7" s="11"/>
      <c r="H7" s="14"/>
      <c r="I7" s="14"/>
      <c r="J7" s="11"/>
      <c r="K7" s="14"/>
      <c r="L7" s="11"/>
      <c r="M7" s="11"/>
      <c r="N7" s="11"/>
      <c r="O7" s="11"/>
      <c r="P7" s="11"/>
      <c r="Q7" s="11"/>
    </row>
    <row r="8" spans="2:17" hidden="1" x14ac:dyDescent="0.25">
      <c r="B8" s="20"/>
      <c r="C8" s="16">
        <v>45292</v>
      </c>
      <c r="D8" s="7">
        <v>26346059.999999996</v>
      </c>
      <c r="E8" s="15">
        <f t="shared" ref="E8:E14" si="0">+D8/$E$4</f>
        <v>0.79836545454545438</v>
      </c>
      <c r="F8" s="11"/>
      <c r="H8" s="18"/>
      <c r="I8" s="18"/>
      <c r="J8" s="11"/>
      <c r="K8" s="18"/>
      <c r="L8" s="11"/>
      <c r="M8" s="11"/>
      <c r="N8" s="11"/>
      <c r="O8" s="11"/>
      <c r="P8" s="11"/>
      <c r="Q8" s="11"/>
    </row>
    <row r="9" spans="2:17" hidden="1" x14ac:dyDescent="0.25">
      <c r="B9" s="20"/>
      <c r="C9" s="16">
        <f>+C8+1</f>
        <v>45293</v>
      </c>
      <c r="D9" s="7">
        <v>27489737.999999996</v>
      </c>
      <c r="E9" s="15">
        <f t="shared" si="0"/>
        <v>0.83302236363636351</v>
      </c>
      <c r="F9" s="11"/>
      <c r="H9" s="18"/>
      <c r="I9" s="18"/>
      <c r="J9" s="11"/>
      <c r="K9" s="18"/>
      <c r="L9" s="11"/>
      <c r="M9" s="11"/>
      <c r="N9" s="11"/>
      <c r="O9" s="11"/>
      <c r="P9" s="11"/>
      <c r="Q9" s="11"/>
    </row>
    <row r="10" spans="2:17" hidden="1" x14ac:dyDescent="0.25">
      <c r="B10" s="20"/>
      <c r="C10" s="16">
        <f t="shared" ref="C10:C67" si="1">+C9+1</f>
        <v>45294</v>
      </c>
      <c r="D10" s="7">
        <v>24780438</v>
      </c>
      <c r="E10" s="15">
        <f t="shared" si="0"/>
        <v>0.75092236363636367</v>
      </c>
      <c r="F10" s="11"/>
      <c r="H10" s="18"/>
      <c r="I10" s="18"/>
      <c r="J10" s="11"/>
      <c r="K10" s="18"/>
      <c r="L10" s="11"/>
      <c r="M10" s="11"/>
      <c r="N10" s="11"/>
      <c r="O10" s="11"/>
      <c r="P10" s="11"/>
      <c r="Q10" s="11"/>
    </row>
    <row r="11" spans="2:17" hidden="1" x14ac:dyDescent="0.25">
      <c r="B11" s="20"/>
      <c r="C11" s="16">
        <f t="shared" si="1"/>
        <v>45295</v>
      </c>
      <c r="D11" s="7">
        <v>22157987.999999996</v>
      </c>
      <c r="E11" s="15">
        <f t="shared" si="0"/>
        <v>0.67145418181818173</v>
      </c>
      <c r="F11" s="11"/>
      <c r="H11" s="18"/>
      <c r="I11" s="18"/>
      <c r="J11" s="11"/>
      <c r="K11" s="18"/>
      <c r="L11" s="11"/>
      <c r="M11" s="11"/>
      <c r="N11" s="11"/>
      <c r="O11" s="11"/>
      <c r="P11" s="11"/>
      <c r="Q11" s="11"/>
    </row>
    <row r="12" spans="2:17" hidden="1" x14ac:dyDescent="0.25">
      <c r="B12" s="20"/>
      <c r="C12" s="16">
        <f t="shared" si="1"/>
        <v>45296</v>
      </c>
      <c r="D12" s="7">
        <v>23238318</v>
      </c>
      <c r="E12" s="15">
        <f t="shared" si="0"/>
        <v>0.70419145454545451</v>
      </c>
      <c r="F12" s="11"/>
      <c r="H12" s="18"/>
      <c r="I12" s="18"/>
      <c r="J12" s="11"/>
      <c r="K12" s="18"/>
      <c r="L12" s="11"/>
      <c r="M12" s="11"/>
      <c r="N12" s="11"/>
      <c r="O12" s="11"/>
      <c r="P12" s="11"/>
      <c r="Q12" s="11"/>
    </row>
    <row r="13" spans="2:17" hidden="1" x14ac:dyDescent="0.25">
      <c r="B13" s="20"/>
      <c r="C13" s="16">
        <f t="shared" si="1"/>
        <v>45297</v>
      </c>
      <c r="D13" s="7">
        <v>22572288</v>
      </c>
      <c r="E13" s="15">
        <f t="shared" si="0"/>
        <v>0.68400872727272732</v>
      </c>
      <c r="F13" s="11"/>
      <c r="H13" s="18"/>
      <c r="I13" s="18"/>
      <c r="J13" s="11"/>
      <c r="K13" s="18"/>
      <c r="L13" s="11"/>
      <c r="M13" s="11"/>
      <c r="N13" s="11"/>
      <c r="O13" s="11"/>
      <c r="P13" s="11"/>
      <c r="Q13" s="11"/>
    </row>
    <row r="14" spans="2:17" hidden="1" x14ac:dyDescent="0.25">
      <c r="B14" s="20"/>
      <c r="C14" s="16">
        <f t="shared" si="1"/>
        <v>45298</v>
      </c>
      <c r="D14" s="7">
        <v>20310878</v>
      </c>
      <c r="E14" s="15">
        <f t="shared" si="0"/>
        <v>0.61548115151515148</v>
      </c>
      <c r="F14" s="11"/>
      <c r="H14" s="18"/>
      <c r="I14" s="18"/>
      <c r="J14" s="11"/>
      <c r="K14" s="18"/>
      <c r="L14" s="11"/>
      <c r="M14" s="11"/>
      <c r="N14" s="11"/>
      <c r="O14" s="11"/>
      <c r="P14" s="11"/>
      <c r="Q14" s="11"/>
    </row>
    <row r="15" spans="2:17" hidden="1" x14ac:dyDescent="0.25">
      <c r="B15" s="20"/>
      <c r="C15" s="16">
        <f t="shared" si="1"/>
        <v>45299</v>
      </c>
      <c r="D15" s="7">
        <v>17452248</v>
      </c>
      <c r="E15" s="15">
        <f>+D15/$E$4</f>
        <v>0.52885599999999999</v>
      </c>
      <c r="F15" s="11"/>
      <c r="H15" s="18"/>
      <c r="I15" s="18"/>
      <c r="J15" s="11"/>
      <c r="K15" s="18"/>
      <c r="L15" s="11"/>
      <c r="M15" s="11"/>
      <c r="N15" s="11"/>
      <c r="O15" s="11"/>
      <c r="P15" s="11"/>
      <c r="Q15" s="11"/>
    </row>
    <row r="16" spans="2:17" hidden="1" x14ac:dyDescent="0.25">
      <c r="B16" s="20"/>
      <c r="C16" s="16">
        <f t="shared" si="1"/>
        <v>45300</v>
      </c>
      <c r="D16" s="7">
        <v>15179248</v>
      </c>
      <c r="E16" s="15">
        <f t="shared" ref="E16:E68" si="2">+D16/$E$4</f>
        <v>0.45997721212121212</v>
      </c>
      <c r="F16" s="11"/>
      <c r="H16" s="18"/>
      <c r="I16" s="18"/>
      <c r="J16" s="11"/>
      <c r="K16" s="18"/>
      <c r="L16" s="11"/>
      <c r="M16" s="11"/>
      <c r="N16" s="11"/>
      <c r="O16" s="11"/>
      <c r="P16" s="11"/>
      <c r="Q16" s="11"/>
    </row>
    <row r="17" spans="2:17" hidden="1" x14ac:dyDescent="0.25">
      <c r="B17" s="20"/>
      <c r="C17" s="16">
        <f t="shared" si="1"/>
        <v>45301</v>
      </c>
      <c r="D17" s="7">
        <v>12365588</v>
      </c>
      <c r="E17" s="15">
        <f t="shared" si="2"/>
        <v>0.37471478787878787</v>
      </c>
      <c r="F17" s="11"/>
      <c r="H17" s="18"/>
      <c r="I17" s="18"/>
      <c r="J17" s="11"/>
      <c r="K17" s="18"/>
      <c r="L17" s="11"/>
      <c r="M17" s="11"/>
      <c r="N17" s="11"/>
      <c r="O17" s="11"/>
      <c r="P17" s="11"/>
      <c r="Q17" s="11"/>
    </row>
    <row r="18" spans="2:17" hidden="1" x14ac:dyDescent="0.25">
      <c r="B18" s="20"/>
      <c r="C18" s="16">
        <f t="shared" si="1"/>
        <v>45302</v>
      </c>
      <c r="D18" s="7">
        <v>9675137.9999999981</v>
      </c>
      <c r="E18" s="15">
        <f t="shared" si="2"/>
        <v>0.29318599999999995</v>
      </c>
      <c r="F18" s="11"/>
      <c r="H18" s="18"/>
      <c r="I18" s="18"/>
      <c r="J18" s="11"/>
      <c r="K18" s="18"/>
      <c r="L18" s="11"/>
      <c r="M18" s="11"/>
      <c r="N18" s="11"/>
      <c r="O18" s="11"/>
      <c r="P18" s="11"/>
      <c r="Q18" s="11"/>
    </row>
    <row r="19" spans="2:17" hidden="1" x14ac:dyDescent="0.25">
      <c r="B19" s="20"/>
      <c r="C19" s="16">
        <f t="shared" si="1"/>
        <v>45303</v>
      </c>
      <c r="D19" s="7">
        <v>6877287.9999999991</v>
      </c>
      <c r="E19" s="15">
        <f t="shared" si="2"/>
        <v>0.20840266666666662</v>
      </c>
      <c r="F19" s="11"/>
      <c r="H19" s="18"/>
      <c r="I19" s="18"/>
      <c r="J19" s="11"/>
      <c r="K19" s="18"/>
      <c r="L19" s="11"/>
      <c r="M19" s="11"/>
      <c r="N19" s="11"/>
      <c r="O19" s="11"/>
      <c r="P19" s="11"/>
      <c r="Q19" s="11"/>
    </row>
    <row r="20" spans="2:17" hidden="1" x14ac:dyDescent="0.25">
      <c r="B20" s="20"/>
      <c r="C20" s="16">
        <f t="shared" si="1"/>
        <v>45304</v>
      </c>
      <c r="D20" s="7">
        <v>4016637.9999999986</v>
      </c>
      <c r="E20" s="15">
        <f t="shared" si="2"/>
        <v>0.12171630303030299</v>
      </c>
      <c r="F20" s="11"/>
      <c r="H20" s="18"/>
      <c r="I20" s="18"/>
      <c r="J20" s="11"/>
      <c r="K20" s="18"/>
      <c r="L20" s="11"/>
      <c r="M20" s="11"/>
      <c r="N20" s="11"/>
      <c r="O20" s="11"/>
      <c r="P20" s="11"/>
      <c r="Q20" s="11"/>
    </row>
    <row r="21" spans="2:17" hidden="1" x14ac:dyDescent="0.25">
      <c r="B21" s="20"/>
      <c r="C21" s="16">
        <f t="shared" si="1"/>
        <v>45305</v>
      </c>
      <c r="D21" s="7">
        <v>6458257.9999999991</v>
      </c>
      <c r="E21" s="15">
        <f t="shared" si="2"/>
        <v>0.19570478787878784</v>
      </c>
      <c r="F21" s="11"/>
      <c r="H21" s="18"/>
      <c r="I21" s="18"/>
      <c r="J21" s="11"/>
      <c r="K21" s="18"/>
      <c r="L21" s="11"/>
      <c r="M21" s="11"/>
      <c r="N21" s="11"/>
      <c r="O21" s="11"/>
      <c r="P21" s="11"/>
      <c r="Q21" s="11"/>
    </row>
    <row r="22" spans="2:17" hidden="1" x14ac:dyDescent="0.25">
      <c r="B22" s="20"/>
      <c r="C22" s="16">
        <f t="shared" si="1"/>
        <v>45306</v>
      </c>
      <c r="D22" s="7">
        <v>8615384.9999999981</v>
      </c>
      <c r="E22" s="15">
        <f t="shared" si="2"/>
        <v>0.26107227272727268</v>
      </c>
      <c r="F22" s="11"/>
      <c r="H22" s="18"/>
      <c r="I22" s="18"/>
      <c r="J22" s="11"/>
      <c r="K22" s="18"/>
      <c r="L22" s="11"/>
      <c r="M22" s="11"/>
      <c r="N22" s="11"/>
      <c r="O22" s="11"/>
      <c r="P22" s="11"/>
      <c r="Q22" s="11"/>
    </row>
    <row r="23" spans="2:17" hidden="1" x14ac:dyDescent="0.25">
      <c r="B23" s="20"/>
      <c r="C23" s="16">
        <f t="shared" si="1"/>
        <v>45307</v>
      </c>
      <c r="D23" s="7">
        <v>5923984.9999999991</v>
      </c>
      <c r="E23" s="15">
        <f t="shared" si="2"/>
        <v>0.17951469696969694</v>
      </c>
      <c r="F23" s="11"/>
      <c r="H23" s="18"/>
      <c r="I23" s="18"/>
      <c r="J23" s="11"/>
      <c r="K23" s="18"/>
      <c r="L23" s="11"/>
      <c r="M23" s="11"/>
      <c r="N23" s="11"/>
      <c r="O23" s="11"/>
      <c r="P23" s="11"/>
      <c r="Q23" s="11"/>
    </row>
    <row r="24" spans="2:17" hidden="1" x14ac:dyDescent="0.25">
      <c r="B24" s="20"/>
      <c r="C24" s="16">
        <f t="shared" si="1"/>
        <v>45308</v>
      </c>
      <c r="D24" s="7">
        <v>3475484.9999999986</v>
      </c>
      <c r="E24" s="15">
        <f t="shared" si="2"/>
        <v>0.10531772727272723</v>
      </c>
      <c r="F24" s="11"/>
      <c r="H24" s="18"/>
      <c r="I24" s="18"/>
      <c r="J24" s="11"/>
      <c r="K24" s="18"/>
      <c r="L24" s="11"/>
      <c r="M24" s="11"/>
      <c r="N24" s="11"/>
      <c r="O24" s="11"/>
      <c r="P24" s="11"/>
    </row>
    <row r="25" spans="2:17" hidden="1" x14ac:dyDescent="0.25">
      <c r="B25" s="20"/>
      <c r="C25" s="16">
        <f t="shared" si="1"/>
        <v>45309</v>
      </c>
      <c r="D25" s="7">
        <v>3159334.9999999986</v>
      </c>
      <c r="E25" s="15">
        <f t="shared" si="2"/>
        <v>9.5737424242424193E-2</v>
      </c>
      <c r="F25" s="11"/>
      <c r="H25" s="18"/>
      <c r="I25" s="18"/>
      <c r="J25" s="11"/>
      <c r="K25" s="18"/>
      <c r="L25" s="11"/>
      <c r="M25" s="11"/>
      <c r="N25" s="11"/>
      <c r="O25" s="11"/>
      <c r="P25" s="11"/>
    </row>
    <row r="26" spans="2:17" hidden="1" x14ac:dyDescent="0.25">
      <c r="B26" s="20"/>
      <c r="C26" s="16">
        <f t="shared" si="1"/>
        <v>45310</v>
      </c>
      <c r="D26" s="7">
        <v>3561812.9999999986</v>
      </c>
      <c r="E26" s="15">
        <f t="shared" si="2"/>
        <v>0.10793372727272724</v>
      </c>
      <c r="H26" s="18"/>
      <c r="I26" s="18"/>
      <c r="K26" s="18"/>
    </row>
    <row r="27" spans="2:17" hidden="1" x14ac:dyDescent="0.25">
      <c r="B27" s="20"/>
      <c r="C27" s="16">
        <f t="shared" si="1"/>
        <v>45311</v>
      </c>
      <c r="D27" s="7">
        <v>1654832.9999999986</v>
      </c>
      <c r="E27" s="15">
        <f t="shared" si="2"/>
        <v>5.0146454545454501E-2</v>
      </c>
      <c r="H27" s="18"/>
      <c r="I27" s="18"/>
      <c r="K27" s="18"/>
    </row>
    <row r="28" spans="2:17" hidden="1" x14ac:dyDescent="0.25">
      <c r="B28" s="20"/>
      <c r="C28" s="16">
        <f t="shared" si="1"/>
        <v>45312</v>
      </c>
      <c r="D28" s="7">
        <v>432572.99999999872</v>
      </c>
      <c r="E28" s="15">
        <f t="shared" si="2"/>
        <v>1.3108272727272689E-2</v>
      </c>
      <c r="H28" s="18"/>
      <c r="I28" s="18"/>
      <c r="K28" s="18"/>
    </row>
    <row r="29" spans="2:17" hidden="1" x14ac:dyDescent="0.25">
      <c r="B29" s="20"/>
      <c r="C29" s="16">
        <f t="shared" si="1"/>
        <v>45313</v>
      </c>
      <c r="D29" s="7">
        <v>16032.999999998709</v>
      </c>
      <c r="E29" s="15">
        <f t="shared" si="2"/>
        <v>4.8584848484844572E-4</v>
      </c>
      <c r="H29" s="18"/>
      <c r="I29" s="18"/>
      <c r="K29" s="18"/>
    </row>
    <row r="30" spans="2:17" hidden="1" x14ac:dyDescent="0.25">
      <c r="B30" s="20"/>
      <c r="C30" s="16">
        <f t="shared" si="1"/>
        <v>45314</v>
      </c>
      <c r="D30" s="7">
        <v>16032.999999998709</v>
      </c>
      <c r="E30" s="15">
        <f t="shared" si="2"/>
        <v>4.8584848484844572E-4</v>
      </c>
      <c r="H30" s="18"/>
      <c r="I30" s="18"/>
      <c r="K30" s="18"/>
    </row>
    <row r="31" spans="2:17" hidden="1" x14ac:dyDescent="0.25">
      <c r="B31" s="20"/>
      <c r="C31" s="16">
        <f t="shared" si="1"/>
        <v>45315</v>
      </c>
      <c r="D31" s="7">
        <v>1826682.9999999986</v>
      </c>
      <c r="E31" s="15">
        <f t="shared" si="2"/>
        <v>5.5354030303030259E-2</v>
      </c>
      <c r="H31" s="18"/>
      <c r="I31" s="18"/>
      <c r="K31" s="18"/>
    </row>
    <row r="32" spans="2:17" hidden="1" x14ac:dyDescent="0.25">
      <c r="B32" s="20"/>
      <c r="C32" s="16">
        <f t="shared" si="1"/>
        <v>45316</v>
      </c>
      <c r="D32" s="7">
        <v>5731512.9999999991</v>
      </c>
      <c r="E32" s="15">
        <f t="shared" si="2"/>
        <v>0.1736822121212121</v>
      </c>
      <c r="H32" s="18"/>
      <c r="I32" s="18"/>
      <c r="K32" s="18"/>
    </row>
    <row r="33" spans="2:11" hidden="1" x14ac:dyDescent="0.25">
      <c r="B33" s="20"/>
      <c r="C33" s="16">
        <f t="shared" si="1"/>
        <v>45317</v>
      </c>
      <c r="D33" s="7">
        <v>9717523</v>
      </c>
      <c r="E33" s="15">
        <f t="shared" si="2"/>
        <v>0.29447039393939395</v>
      </c>
      <c r="H33" s="18"/>
      <c r="I33" s="18"/>
      <c r="K33" s="18"/>
    </row>
    <row r="34" spans="2:11" hidden="1" x14ac:dyDescent="0.25">
      <c r="B34" s="20"/>
      <c r="C34" s="16">
        <f t="shared" si="1"/>
        <v>45318</v>
      </c>
      <c r="D34" s="7">
        <v>8608903.9999999981</v>
      </c>
      <c r="E34" s="15">
        <f t="shared" si="2"/>
        <v>0.26087587878787871</v>
      </c>
      <c r="H34" s="18"/>
      <c r="I34" s="18"/>
      <c r="K34" s="18"/>
    </row>
    <row r="35" spans="2:11" hidden="1" x14ac:dyDescent="0.25">
      <c r="B35" s="20"/>
      <c r="C35" s="16">
        <f t="shared" si="1"/>
        <v>45319</v>
      </c>
      <c r="D35" s="7">
        <v>6585563.9999999981</v>
      </c>
      <c r="E35" s="15">
        <f t="shared" si="2"/>
        <v>0.19956254545454541</v>
      </c>
      <c r="H35" s="18"/>
      <c r="I35" s="18"/>
      <c r="K35" s="18"/>
    </row>
    <row r="36" spans="2:11" hidden="1" x14ac:dyDescent="0.25">
      <c r="B36" s="20"/>
      <c r="C36" s="16">
        <f t="shared" si="1"/>
        <v>45320</v>
      </c>
      <c r="D36" s="7">
        <v>3691413.9999999986</v>
      </c>
      <c r="E36" s="15">
        <f t="shared" si="2"/>
        <v>0.11186103030303025</v>
      </c>
      <c r="H36" s="18"/>
      <c r="I36" s="18"/>
      <c r="K36" s="18"/>
    </row>
    <row r="37" spans="2:11" hidden="1" x14ac:dyDescent="0.25">
      <c r="B37" s="20"/>
      <c r="C37" s="16">
        <f t="shared" si="1"/>
        <v>45321</v>
      </c>
      <c r="D37" s="7">
        <v>671003.99999999849</v>
      </c>
      <c r="E37" s="15">
        <f t="shared" si="2"/>
        <v>2.0333454545454498E-2</v>
      </c>
      <c r="H37" s="18"/>
      <c r="I37" s="18"/>
      <c r="K37" s="18"/>
    </row>
    <row r="38" spans="2:11" hidden="1" x14ac:dyDescent="0.25">
      <c r="B38" s="20"/>
      <c r="C38" s="16">
        <f t="shared" si="1"/>
        <v>45322</v>
      </c>
      <c r="D38" s="7">
        <v>1674153.9999999986</v>
      </c>
      <c r="E38" s="15">
        <f t="shared" si="2"/>
        <v>5.073193939393935E-2</v>
      </c>
      <c r="H38" s="18"/>
      <c r="I38" s="18"/>
      <c r="K38" s="18"/>
    </row>
    <row r="39" spans="2:11" x14ac:dyDescent="0.25">
      <c r="C39" s="16">
        <f t="shared" si="1"/>
        <v>45323</v>
      </c>
      <c r="D39" s="7">
        <v>6052889.9999999991</v>
      </c>
      <c r="E39" s="15">
        <f t="shared" si="2"/>
        <v>0.18342090909090905</v>
      </c>
      <c r="K39" s="18"/>
    </row>
    <row r="40" spans="2:11" x14ac:dyDescent="0.25">
      <c r="C40" s="16">
        <f t="shared" si="1"/>
        <v>45324</v>
      </c>
      <c r="D40" s="7">
        <v>10730400</v>
      </c>
      <c r="E40" s="15">
        <f t="shared" si="2"/>
        <v>0.32516363636363638</v>
      </c>
    </row>
    <row r="41" spans="2:11" x14ac:dyDescent="0.25">
      <c r="C41" s="16">
        <f t="shared" si="1"/>
        <v>45325</v>
      </c>
      <c r="D41" s="7">
        <v>15721730.000000002</v>
      </c>
      <c r="E41" s="15">
        <f t="shared" si="2"/>
        <v>0.47641606060606068</v>
      </c>
    </row>
    <row r="42" spans="2:11" x14ac:dyDescent="0.25">
      <c r="C42" s="16">
        <f t="shared" si="1"/>
        <v>45326</v>
      </c>
      <c r="D42" s="7">
        <v>15077895.999999998</v>
      </c>
      <c r="E42" s="15">
        <f t="shared" si="2"/>
        <v>0.45690593939393936</v>
      </c>
    </row>
    <row r="43" spans="2:11" x14ac:dyDescent="0.25">
      <c r="C43" s="16">
        <f t="shared" si="1"/>
        <v>45327</v>
      </c>
      <c r="D43" s="7">
        <v>12173256</v>
      </c>
      <c r="E43" s="15">
        <f t="shared" si="2"/>
        <v>0.36888654545454547</v>
      </c>
    </row>
    <row r="44" spans="2:11" x14ac:dyDescent="0.25">
      <c r="C44" s="16">
        <f t="shared" si="1"/>
        <v>45328</v>
      </c>
      <c r="D44" s="7">
        <v>9971166</v>
      </c>
      <c r="E44" s="15">
        <f t="shared" si="2"/>
        <v>0.30215654545454546</v>
      </c>
    </row>
    <row r="45" spans="2:11" x14ac:dyDescent="0.25">
      <c r="C45" s="16">
        <f t="shared" si="1"/>
        <v>45329</v>
      </c>
      <c r="D45" s="7">
        <v>9011436</v>
      </c>
      <c r="E45" s="15">
        <f t="shared" si="2"/>
        <v>0.2730738181818182</v>
      </c>
    </row>
    <row r="46" spans="2:11" x14ac:dyDescent="0.25">
      <c r="C46" s="16">
        <f t="shared" si="1"/>
        <v>45330</v>
      </c>
      <c r="D46" s="7">
        <v>10690416</v>
      </c>
      <c r="E46" s="15">
        <f t="shared" si="2"/>
        <v>0.32395200000000002</v>
      </c>
    </row>
    <row r="47" spans="2:11" x14ac:dyDescent="0.25">
      <c r="C47" s="16">
        <f t="shared" si="1"/>
        <v>45331</v>
      </c>
      <c r="D47" s="7">
        <v>15110165.999999998</v>
      </c>
      <c r="E47" s="15">
        <f t="shared" si="2"/>
        <v>0.45788381818181811</v>
      </c>
    </row>
    <row r="48" spans="2:11" x14ac:dyDescent="0.25">
      <c r="C48" s="16">
        <f t="shared" si="1"/>
        <v>45332</v>
      </c>
      <c r="D48" s="7">
        <v>19934206</v>
      </c>
      <c r="E48" s="15">
        <f t="shared" si="2"/>
        <v>0.60406684848484848</v>
      </c>
    </row>
    <row r="49" spans="3:5" x14ac:dyDescent="0.25">
      <c r="C49" s="16">
        <f t="shared" si="1"/>
        <v>45333</v>
      </c>
      <c r="D49" s="7">
        <v>18639371.999999996</v>
      </c>
      <c r="E49" s="15">
        <f t="shared" si="2"/>
        <v>0.56482945454545441</v>
      </c>
    </row>
    <row r="50" spans="3:5" x14ac:dyDescent="0.25">
      <c r="C50" s="16">
        <f t="shared" si="1"/>
        <v>45334</v>
      </c>
      <c r="D50" s="7">
        <v>16482661.999999996</v>
      </c>
      <c r="E50" s="15">
        <f t="shared" si="2"/>
        <v>0.49947460606060595</v>
      </c>
    </row>
    <row r="51" spans="3:5" x14ac:dyDescent="0.25">
      <c r="C51" s="16">
        <f t="shared" si="1"/>
        <v>45335</v>
      </c>
      <c r="D51" s="7">
        <v>13649271.999999996</v>
      </c>
      <c r="E51" s="15">
        <f t="shared" si="2"/>
        <v>0.41361430303030294</v>
      </c>
    </row>
    <row r="52" spans="3:5" x14ac:dyDescent="0.25">
      <c r="C52" s="16">
        <f t="shared" si="1"/>
        <v>45336</v>
      </c>
      <c r="D52" s="7">
        <v>10987831.999999996</v>
      </c>
      <c r="E52" s="15">
        <f t="shared" si="2"/>
        <v>0.33296460606060596</v>
      </c>
    </row>
    <row r="53" spans="3:5" x14ac:dyDescent="0.25">
      <c r="C53" s="16">
        <f t="shared" si="1"/>
        <v>45337</v>
      </c>
      <c r="D53" s="7">
        <v>8546911.9999999963</v>
      </c>
      <c r="E53" s="15">
        <f t="shared" si="2"/>
        <v>0.25899733333333325</v>
      </c>
    </row>
    <row r="54" spans="3:5" x14ac:dyDescent="0.25">
      <c r="C54" s="16">
        <f t="shared" si="1"/>
        <v>45338</v>
      </c>
      <c r="D54" s="7">
        <v>5902521.9999999972</v>
      </c>
      <c r="E54" s="15">
        <f t="shared" si="2"/>
        <v>0.17886430303030296</v>
      </c>
    </row>
    <row r="55" spans="3:5" x14ac:dyDescent="0.25">
      <c r="C55" s="16">
        <f t="shared" si="1"/>
        <v>45339</v>
      </c>
      <c r="D55" s="7">
        <v>3544991.9999999972</v>
      </c>
      <c r="E55" s="15">
        <f t="shared" si="2"/>
        <v>0.10742399999999991</v>
      </c>
    </row>
    <row r="56" spans="3:5" x14ac:dyDescent="0.25">
      <c r="C56" s="16">
        <f t="shared" si="1"/>
        <v>45340</v>
      </c>
      <c r="D56" s="7">
        <v>1920581.999999997</v>
      </c>
      <c r="E56" s="15">
        <f t="shared" si="2"/>
        <v>5.8199454545454457E-2</v>
      </c>
    </row>
    <row r="57" spans="3:5" x14ac:dyDescent="0.25">
      <c r="C57" s="16">
        <f t="shared" si="1"/>
        <v>45341</v>
      </c>
      <c r="D57" s="7">
        <v>-386318.00000000314</v>
      </c>
      <c r="E57" s="15">
        <f t="shared" si="2"/>
        <v>-1.1706606060606155E-2</v>
      </c>
    </row>
    <row r="58" spans="3:5" x14ac:dyDescent="0.25">
      <c r="C58" s="16">
        <f t="shared" si="1"/>
        <v>45342</v>
      </c>
      <c r="D58" s="7">
        <v>1578231.999999997</v>
      </c>
      <c r="E58" s="15">
        <f t="shared" si="2"/>
        <v>4.7825212121212032E-2</v>
      </c>
    </row>
    <row r="59" spans="3:5" x14ac:dyDescent="0.25">
      <c r="C59" s="16">
        <f t="shared" si="1"/>
        <v>45343</v>
      </c>
      <c r="D59" s="7">
        <v>6724481.9999999963</v>
      </c>
      <c r="E59" s="15">
        <f t="shared" si="2"/>
        <v>0.20377218181818171</v>
      </c>
    </row>
    <row r="60" spans="3:5" x14ac:dyDescent="0.25">
      <c r="C60" s="16">
        <f t="shared" si="1"/>
        <v>45344</v>
      </c>
      <c r="D60" s="7">
        <v>11477771.999999996</v>
      </c>
      <c r="E60" s="15">
        <f t="shared" si="2"/>
        <v>0.34781127272727264</v>
      </c>
    </row>
    <row r="61" spans="3:5" x14ac:dyDescent="0.25">
      <c r="C61" s="16">
        <f t="shared" si="1"/>
        <v>45345</v>
      </c>
      <c r="D61" s="7">
        <v>14865890.999999996</v>
      </c>
      <c r="E61" s="15">
        <f t="shared" si="2"/>
        <v>0.45048154545454533</v>
      </c>
    </row>
    <row r="62" spans="3:5" x14ac:dyDescent="0.25">
      <c r="C62" s="16">
        <f t="shared" si="1"/>
        <v>45346</v>
      </c>
      <c r="D62" s="7">
        <v>19122910.999999996</v>
      </c>
      <c r="E62" s="15">
        <f t="shared" si="2"/>
        <v>0.57948215151515137</v>
      </c>
    </row>
    <row r="63" spans="3:5" x14ac:dyDescent="0.25">
      <c r="C63" s="16">
        <f t="shared" si="1"/>
        <v>45347</v>
      </c>
      <c r="D63" s="7">
        <v>23528390.999999996</v>
      </c>
      <c r="E63" s="15">
        <f t="shared" si="2"/>
        <v>0.7129815454545454</v>
      </c>
    </row>
    <row r="64" spans="3:5" x14ac:dyDescent="0.25">
      <c r="C64" s="16">
        <f t="shared" si="1"/>
        <v>45348</v>
      </c>
      <c r="D64" s="7">
        <v>28510270.999999996</v>
      </c>
      <c r="E64" s="15">
        <f t="shared" si="2"/>
        <v>0.86394760606060594</v>
      </c>
    </row>
    <row r="65" spans="3:5" x14ac:dyDescent="0.25">
      <c r="C65" s="16">
        <f t="shared" si="1"/>
        <v>45349</v>
      </c>
      <c r="D65" s="7">
        <v>27757755.999999996</v>
      </c>
      <c r="E65" s="15">
        <f t="shared" si="2"/>
        <v>0.84114412121212112</v>
      </c>
    </row>
    <row r="66" spans="3:5" x14ac:dyDescent="0.25">
      <c r="C66" s="16">
        <f t="shared" si="1"/>
        <v>45350</v>
      </c>
      <c r="D66" s="7">
        <v>25394546</v>
      </c>
      <c r="E66" s="15">
        <f t="shared" si="2"/>
        <v>0.76953169696969692</v>
      </c>
    </row>
    <row r="67" spans="3:5" x14ac:dyDescent="0.25">
      <c r="C67" s="16">
        <f t="shared" si="1"/>
        <v>45351</v>
      </c>
      <c r="D67" s="7">
        <v>23105466</v>
      </c>
      <c r="E67" s="15">
        <f t="shared" si="2"/>
        <v>0.70016563636363638</v>
      </c>
    </row>
    <row r="68" spans="3:5" x14ac:dyDescent="0.25">
      <c r="E68" s="15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"/>
  <sheetViews>
    <sheetView workbookViewId="0"/>
  </sheetViews>
  <sheetFormatPr baseColWidth="10" defaultColWidth="9.140625" defaultRowHeight="15" x14ac:dyDescent="0.25"/>
  <cols>
    <col min="1" max="5" width="20.140625" customWidth="1"/>
    <col min="6" max="6" width="69.42578125" customWidth="1"/>
    <col min="7" max="7" width="20.140625" customWidth="1"/>
  </cols>
  <sheetData>
    <row r="1" spans="1:7" ht="15.75" x14ac:dyDescent="0.25">
      <c r="A1" s="8" t="s">
        <v>22</v>
      </c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de Compras</vt:lpstr>
      <vt:lpstr>Entregas</vt:lpstr>
      <vt:lpstr>Inventario</vt:lpstr>
      <vt:lpstr>Quejas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EAAB</dc:creator>
  <cp:lastModifiedBy>MONICA RAMIREZ</cp:lastModifiedBy>
  <cp:lastPrinted>2019-01-09T18:20:13Z</cp:lastPrinted>
  <dcterms:created xsi:type="dcterms:W3CDTF">2016-12-13T06:05:38Z</dcterms:created>
  <dcterms:modified xsi:type="dcterms:W3CDTF">2024-03-09T19:34:52Z</dcterms:modified>
</cp:coreProperties>
</file>