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ABEL-PC\Compartida\30. NUEVO GAS\SASISOPA\SISTEMA\EDITABLE\IV\"/>
    </mc:Choice>
  </mc:AlternateContent>
  <bookViews>
    <workbookView xWindow="0" yWindow="0" windowWidth="28800" windowHeight="12210" tabRatio="747" firstSheet="1" activeTab="2"/>
  </bookViews>
  <sheets>
    <sheet name="ListasDesplegables" sheetId="24" state="hidden" r:id="rId1"/>
    <sheet name="0_General" sheetId="35" r:id="rId2"/>
    <sheet name="1_IM" sheetId="2" r:id="rId3"/>
    <sheet name="EQ" sheetId="33" state="hidden" r:id="rId4"/>
    <sheet name="15_EIO" sheetId="20" state="hidden" r:id="rId5"/>
    <sheet name="19_SI" sheetId="23" state="hidden" r:id="rId6"/>
    <sheet name="20_VAC" sheetId="26" state="hidden" r:id="rId7"/>
    <sheet name="Estados_Municipios" sheetId="29" state="hidden" r:id="rId8"/>
  </sheets>
  <externalReferences>
    <externalReference r:id="rId9"/>
  </externalReferences>
  <definedNames>
    <definedName name="_Hlk4420170" localSheetId="2">'1_IM'!#REF!</definedName>
    <definedName name="_Hlk4420170" localSheetId="5">'19_SI'!#REF!</definedName>
    <definedName name="Aguas_congenitas">#REF!</definedName>
    <definedName name="Aguascalientes">Estados_Municipios!$B$2:$L$2</definedName>
    <definedName name="Baja_California_Sur">Estados_Municipios!$B$4:$F$4</definedName>
    <definedName name="CADENA_DE_MANDO" localSheetId="4">#REF!</definedName>
    <definedName name="CADENA_DE_MANDO" localSheetId="5">#REF!</definedName>
    <definedName name="CADENA_DE_MANDO" localSheetId="6">#REF!</definedName>
    <definedName name="CADENA_DE_MANDO">#REF!</definedName>
    <definedName name="CADENA_DE_VALOR" localSheetId="4">#REF!</definedName>
    <definedName name="CADENA_DE_VALOR" localSheetId="5">#REF!</definedName>
    <definedName name="CADENA_DE_VALOR" localSheetId="6">#REF!</definedName>
    <definedName name="CADENA_DE_VALOR">#REF!</definedName>
    <definedName name="Campeche">Estados_Municipios!$B$5:$L$5</definedName>
    <definedName name="Chiapas">Estados_Municipios!$B$8:$DO$8</definedName>
    <definedName name="Chihuahua">Estados_Municipios!$B$9:$BP$9</definedName>
    <definedName name="Ciudad_de_Mexico">Estados_Municipios!$B$10:$Q$10</definedName>
    <definedName name="Coahuila_de_Zaragoza">Estados_Municipios!$B$6:$AM$6</definedName>
    <definedName name="Colima">Estados_Municipios!$B$7:$K$7</definedName>
    <definedName name="dos" localSheetId="7">#REF!</definedName>
    <definedName name="dos">#REF!</definedName>
    <definedName name="Durango">Estados_Municipios!$B$11:$AN$11</definedName>
    <definedName name="ELEMENTO_DEL_SISTEMA" localSheetId="4">#REF!</definedName>
    <definedName name="ELEMENTO_DEL_SISTEMA" localSheetId="5">#REF!</definedName>
    <definedName name="ELEMENTO_DEL_SISTEMA" localSheetId="6">#REF!</definedName>
    <definedName name="ELEMENTO_DEL_SISTEMA">#REF!</definedName>
    <definedName name="ELEMENTO_DEL_SISTEMA_RELACIONADO" localSheetId="4">#REF!</definedName>
    <definedName name="ELEMENTO_DEL_SISTEMA_RELACIONADO" localSheetId="5">#REF!</definedName>
    <definedName name="ELEMENTO_DEL_SISTEMA_RELACIONADO" localSheetId="6">#REF!</definedName>
    <definedName name="ELEMENTO_DEL_SISTEMA_RELACIONADO">#REF!</definedName>
    <definedName name="EntidadesFederativas1">[1]Estados_Municipios!$A$1:$A$32</definedName>
    <definedName name="Estado_de_Mexico">Estados_Municipios!$B$16:$DV$16</definedName>
    <definedName name="Estados">Estados_Municipios!$A$1:$A$33</definedName>
    <definedName name="ETAPA_DE_PROYECTO" localSheetId="4">#REF!</definedName>
    <definedName name="ETAPA_DE_PROYECTO" localSheetId="5">#REF!</definedName>
    <definedName name="ETAPA_DE_PROYECTO" localSheetId="6">#REF!</definedName>
    <definedName name="ETAPA_DE_PROYECTO">#REF!</definedName>
    <definedName name="Exp">ListasDesplegables!$C$2:$C$3</definedName>
    <definedName name="Findicador" localSheetId="4">#REF!</definedName>
    <definedName name="Findicador" localSheetId="5">#REF!</definedName>
    <definedName name="Findicador" localSheetId="6">#REF!</definedName>
    <definedName name="Findicador">#REF!</definedName>
    <definedName name="Guanajuato">Estados_Municipios!$B$12:$AU$12</definedName>
    <definedName name="Guerrero">Estados_Municipios!$B$13:$CD$13</definedName>
    <definedName name="Hidalgo">Estados_Municipios!$B$14:$CG$14</definedName>
    <definedName name="Jalisco">Estados_Municipios!$B$15:$DV$15</definedName>
    <definedName name="Michoacan">Estados_Municipios!$B$17:$DJ$17</definedName>
    <definedName name="Morelos">Estados_Municipios!$B$18:$AH$18</definedName>
    <definedName name="Nayarit">Estados_Municipios!$B$19:$U$19</definedName>
    <definedName name="Nuevo_Leon">Estados_Municipios!$B$20:$AZ$20</definedName>
    <definedName name="Oaxaca">Estados_Municipios!$B$21:$UY$21</definedName>
    <definedName name="Perfil" localSheetId="4">#REF!</definedName>
    <definedName name="Perfil" localSheetId="5">#REF!</definedName>
    <definedName name="Perfil" localSheetId="6">#REF!</definedName>
    <definedName name="Perfil">#REF!</definedName>
    <definedName name="PERFIL_DE_RIESGO" localSheetId="4">#REF!</definedName>
    <definedName name="PERFIL_DE_RIESGO" localSheetId="5">#REF!</definedName>
    <definedName name="PERFIL_DE_RIESGO" localSheetId="6">#REF!</definedName>
    <definedName name="PERFIL_DE_RIESGO">#REF!</definedName>
    <definedName name="pr" localSheetId="4">#REF!</definedName>
    <definedName name="pr" localSheetId="5">#REF!</definedName>
    <definedName name="pr" localSheetId="6">#REF!</definedName>
    <definedName name="pr">#REF!</definedName>
    <definedName name="Puebla">Estados_Municipios!$B$22:$HJ$22</definedName>
    <definedName name="Queretaro">Estados_Municipios!$B$23:$S$23</definedName>
    <definedName name="Quintana_Roo">Estados_Municipios!$B$24:$K$24</definedName>
    <definedName name="Rubro1">[1]Estados_Municipios!$A$34:$A$45</definedName>
    <definedName name="s" localSheetId="4">#REF!</definedName>
    <definedName name="s" localSheetId="5">#REF!</definedName>
    <definedName name="s" localSheetId="6">#REF!</definedName>
    <definedName name="s">#REF!</definedName>
    <definedName name="San_Luis_Potosi">Estados_Municipios!$B$25:$BG$25</definedName>
    <definedName name="SI_NO" localSheetId="4">#REF!</definedName>
    <definedName name="SI_NO" localSheetId="5">#REF!</definedName>
    <definedName name="SI_NO" localSheetId="6">#REF!</definedName>
    <definedName name="SI_NO">#REF!</definedName>
    <definedName name="Sinaloa">Estados_Municipios!$B$26:$S$26</definedName>
    <definedName name="Sonora">Estados_Municipios!$B$27:$BU$27</definedName>
    <definedName name="Tabasco">Estados_Municipios!$B$28:$R$28</definedName>
    <definedName name="Tamaulipas">Estados_Municipios!$B$29:$AR$29</definedName>
    <definedName name="Tlaxcala">Estados_Municipios!$B$30:$BI$30</definedName>
    <definedName name="UTILIDAD_P_ASEA" localSheetId="4">#REF!</definedName>
    <definedName name="UTILIDAD_P_ASEA" localSheetId="5">#REF!</definedName>
    <definedName name="UTILIDAD_P_ASEA" localSheetId="6">#REF!</definedName>
    <definedName name="UTILIDAD_P_ASEA">#REF!</definedName>
    <definedName name="Veracruz">Estados_Municipios!$B$31:$HE$31</definedName>
    <definedName name="Yucatan">Estados_Municipios!$B$32:$DC$32</definedName>
    <definedName name="Zacatecas">Estados_Municipios!$B$33:$BG$33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4" i="2" l="1"/>
  <c r="M46" i="2"/>
  <c r="M48" i="2"/>
  <c r="M50" i="2"/>
  <c r="M52" i="2"/>
  <c r="M54" i="2"/>
  <c r="M56" i="2"/>
  <c r="M58" i="2"/>
  <c r="M60" i="2"/>
  <c r="M62" i="2"/>
  <c r="M64" i="2"/>
  <c r="M66" i="2"/>
  <c r="F3" i="24" l="1"/>
  <c r="D3" i="24" l="1"/>
  <c r="D4" i="24"/>
  <c r="D5" i="24"/>
  <c r="D7" i="24"/>
  <c r="D8" i="24"/>
  <c r="D11" i="24"/>
  <c r="D9" i="24"/>
  <c r="D10" i="24"/>
  <c r="D6" i="24"/>
  <c r="E3" i="24"/>
  <c r="E4" i="24"/>
  <c r="E5" i="24"/>
  <c r="M61" i="23"/>
  <c r="G52" i="26"/>
  <c r="L52" i="26"/>
  <c r="G54" i="26"/>
  <c r="L54" i="26"/>
  <c r="G56" i="26"/>
  <c r="L56" i="26"/>
  <c r="G58" i="26"/>
  <c r="L58" i="26"/>
  <c r="G60" i="26"/>
  <c r="L60" i="26"/>
  <c r="G62" i="26"/>
  <c r="L62" i="26"/>
  <c r="G64" i="26"/>
  <c r="L64" i="26"/>
  <c r="G66" i="26"/>
  <c r="L66" i="26"/>
  <c r="G68" i="26"/>
  <c r="L68" i="26"/>
  <c r="G70" i="26"/>
  <c r="L70" i="26"/>
  <c r="G72" i="26"/>
  <c r="L72" i="26"/>
  <c r="G74" i="26"/>
  <c r="L74" i="26"/>
  <c r="M55" i="23"/>
  <c r="M57" i="23"/>
  <c r="M59" i="23"/>
  <c r="M63" i="23"/>
  <c r="M65" i="23"/>
  <c r="M67" i="23"/>
  <c r="M69" i="23"/>
  <c r="M71" i="23"/>
  <c r="M73" i="23"/>
  <c r="M75" i="23"/>
  <c r="M77" i="23"/>
  <c r="D61" i="20"/>
  <c r="M61" i="20"/>
  <c r="F84" i="20"/>
  <c r="E61" i="20"/>
  <c r="F61" i="20"/>
  <c r="G61" i="20"/>
  <c r="H61" i="20"/>
  <c r="I61" i="20"/>
  <c r="J61" i="20"/>
  <c r="K61" i="20"/>
  <c r="D65" i="20"/>
  <c r="H65" i="20"/>
  <c r="J81" i="20"/>
  <c r="J84" i="20"/>
  <c r="M84" i="20"/>
  <c r="H67" i="20"/>
  <c r="M86" i="20"/>
  <c r="M88" i="20"/>
  <c r="M90" i="20"/>
  <c r="M92" i="20"/>
  <c r="M94" i="20"/>
  <c r="M96" i="20"/>
  <c r="M98" i="20"/>
  <c r="M100" i="20"/>
  <c r="M102" i="20"/>
  <c r="M104" i="20"/>
  <c r="M106" i="20"/>
</calcChain>
</file>

<file path=xl/comments1.xml><?xml version="1.0" encoding="utf-8"?>
<comments xmlns="http://schemas.openxmlformats.org/spreadsheetml/2006/main">
  <authors>
    <author>tc={B3CE1D43-CEAA-482F-8267-E91A1B5A7562}</author>
  </authors>
  <commentList>
    <comment ref="D4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Sugerencia cambiar el volumen por la disposición</t>
        </r>
      </text>
    </comment>
  </commentList>
</comments>
</file>

<file path=xl/sharedStrings.xml><?xml version="1.0" encoding="utf-8"?>
<sst xmlns="http://schemas.openxmlformats.org/spreadsheetml/2006/main" count="3004" uniqueCount="2537">
  <si>
    <t>Actividades</t>
  </si>
  <si>
    <t>Etapas</t>
  </si>
  <si>
    <t>Exp</t>
  </si>
  <si>
    <t>METCRI</t>
  </si>
  <si>
    <t>El reconocimiento y exploración superficial, y la exploración y extracción de hidrocarburos</t>
  </si>
  <si>
    <t>Construcción</t>
  </si>
  <si>
    <t>Cierre</t>
  </si>
  <si>
    <t>Desmantelamiento</t>
  </si>
  <si>
    <t>Abandono</t>
  </si>
  <si>
    <t>El transporte por ducto y el almacenamiento, que se encuentre vinculado a ductos de petroquímicos producto del procesamiento del gas natural y de la refinación del petróleo</t>
  </si>
  <si>
    <t>Aguascalientes</t>
  </si>
  <si>
    <t>Asientos</t>
  </si>
  <si>
    <t>Calvillo</t>
  </si>
  <si>
    <t>Cosío</t>
  </si>
  <si>
    <t>Jesús María</t>
  </si>
  <si>
    <t>Pabellón de Arteaga</t>
  </si>
  <si>
    <t>Rincón de Romos</t>
  </si>
  <si>
    <t>San José de Gracia</t>
  </si>
  <si>
    <t>Tepezalá</t>
  </si>
  <si>
    <t>El Llano</t>
  </si>
  <si>
    <t>San Francisco de los Romo</t>
  </si>
  <si>
    <t>Baja_California</t>
  </si>
  <si>
    <t>Ensenada</t>
  </si>
  <si>
    <t>Mexicali</t>
  </si>
  <si>
    <t>Tecate</t>
  </si>
  <si>
    <t>Tijuana</t>
  </si>
  <si>
    <t>Playas de Rosarito</t>
  </si>
  <si>
    <t>Baja_California_Sur</t>
  </si>
  <si>
    <t>Comondú</t>
  </si>
  <si>
    <t>Mulegé</t>
  </si>
  <si>
    <t>La Paz</t>
  </si>
  <si>
    <t>Los Cabos</t>
  </si>
  <si>
    <t>Loreto</t>
  </si>
  <si>
    <t>Campeche</t>
  </si>
  <si>
    <t>Calkiní</t>
  </si>
  <si>
    <t>Carmen</t>
  </si>
  <si>
    <t>Champotón</t>
  </si>
  <si>
    <t>Hecelchakán</t>
  </si>
  <si>
    <t>Hopelchén</t>
  </si>
  <si>
    <t>Palizada</t>
  </si>
  <si>
    <t>Tenabo</t>
  </si>
  <si>
    <t>Escárcega</t>
  </si>
  <si>
    <t>Calakmul</t>
  </si>
  <si>
    <t>Candelaria</t>
  </si>
  <si>
    <t>Abasolo</t>
  </si>
  <si>
    <t>Acuña</t>
  </si>
  <si>
    <t>Allende</t>
  </si>
  <si>
    <t>Arteaga</t>
  </si>
  <si>
    <t>Candela</t>
  </si>
  <si>
    <t>Castaños</t>
  </si>
  <si>
    <t>Cuatro Ciénegas</t>
  </si>
  <si>
    <t>Escobedo</t>
  </si>
  <si>
    <t>Francisco I. Madero</t>
  </si>
  <si>
    <t>Frontera</t>
  </si>
  <si>
    <t>General Cepeda</t>
  </si>
  <si>
    <t>Guerrero</t>
  </si>
  <si>
    <t>Hidalgo</t>
  </si>
  <si>
    <t>Jiménez</t>
  </si>
  <si>
    <t>Juárez</t>
  </si>
  <si>
    <t>Lamadrid</t>
  </si>
  <si>
    <t>Matamoros</t>
  </si>
  <si>
    <t>Monclova</t>
  </si>
  <si>
    <t>Morelos</t>
  </si>
  <si>
    <t>Múzquiz</t>
  </si>
  <si>
    <t>Nadadores</t>
  </si>
  <si>
    <t>Nava</t>
  </si>
  <si>
    <t>Ocampo</t>
  </si>
  <si>
    <t>Parras</t>
  </si>
  <si>
    <t>Piedras Negras</t>
  </si>
  <si>
    <t>Progreso</t>
  </si>
  <si>
    <t>Ramos Arizpe</t>
  </si>
  <si>
    <t>Sabinas</t>
  </si>
  <si>
    <t>Sacramento</t>
  </si>
  <si>
    <t>Saltillo</t>
  </si>
  <si>
    <t>San Buenaventura</t>
  </si>
  <si>
    <t>San Juan de Sabinas</t>
  </si>
  <si>
    <t>San Pedro</t>
  </si>
  <si>
    <t>Sierra Mojada</t>
  </si>
  <si>
    <t>Torreón</t>
  </si>
  <si>
    <t>Viesca</t>
  </si>
  <si>
    <t>Villa Unión</t>
  </si>
  <si>
    <t>Zaragoza</t>
  </si>
  <si>
    <t>Colima</t>
  </si>
  <si>
    <t>Armería</t>
  </si>
  <si>
    <t>Comala</t>
  </si>
  <si>
    <t>Coquimatlán</t>
  </si>
  <si>
    <t>Cuauhtémoc</t>
  </si>
  <si>
    <t>Ixtlahuacán</t>
  </si>
  <si>
    <t>Manzanillo</t>
  </si>
  <si>
    <t>Minatitlán</t>
  </si>
  <si>
    <t>Tecomán</t>
  </si>
  <si>
    <t>Villa de Álvarez</t>
  </si>
  <si>
    <t>Chiapas</t>
  </si>
  <si>
    <t>Acacoyagua</t>
  </si>
  <si>
    <t>Acala</t>
  </si>
  <si>
    <t>Acapetahua</t>
  </si>
  <si>
    <t>Altamirano</t>
  </si>
  <si>
    <t>Amatán</t>
  </si>
  <si>
    <t>Amatenango de la Frontera</t>
  </si>
  <si>
    <t>Amatenango del Valle</t>
  </si>
  <si>
    <t>Angel Albino Corzo</t>
  </si>
  <si>
    <t>Arriaga</t>
  </si>
  <si>
    <t>Bejucal de Ocampo</t>
  </si>
  <si>
    <t>Bella Vista</t>
  </si>
  <si>
    <t>Berriozábal</t>
  </si>
  <si>
    <t>Bochil</t>
  </si>
  <si>
    <t>El Bosque</t>
  </si>
  <si>
    <t>Cacahoatán</t>
  </si>
  <si>
    <t>Catazajá</t>
  </si>
  <si>
    <t>Cintalapa</t>
  </si>
  <si>
    <t>Coapilla</t>
  </si>
  <si>
    <t>Comitán de Domínguez</t>
  </si>
  <si>
    <t>La Concordia</t>
  </si>
  <si>
    <t>Copainalá</t>
  </si>
  <si>
    <t>Chalchihuitán</t>
  </si>
  <si>
    <t>Chamula</t>
  </si>
  <si>
    <t>Chanal</t>
  </si>
  <si>
    <t>Chapultenango</t>
  </si>
  <si>
    <t>Chenalhó</t>
  </si>
  <si>
    <t>Chiapa de Corzo</t>
  </si>
  <si>
    <t>Chiapilla</t>
  </si>
  <si>
    <t>Chicoasén</t>
  </si>
  <si>
    <t>Chicomuselo</t>
  </si>
  <si>
    <t>Chilón</t>
  </si>
  <si>
    <t>Escuintla</t>
  </si>
  <si>
    <t>Francisco León</t>
  </si>
  <si>
    <t>Frontera Comalapa</t>
  </si>
  <si>
    <t>Frontera Hidalgo</t>
  </si>
  <si>
    <t>La Grandeza</t>
  </si>
  <si>
    <t>Huehuetán</t>
  </si>
  <si>
    <t>Huixtán</t>
  </si>
  <si>
    <t>Huitiupán</t>
  </si>
  <si>
    <t>Huixtla</t>
  </si>
  <si>
    <t>La Independencia</t>
  </si>
  <si>
    <t>Ixhuatán</t>
  </si>
  <si>
    <t>Ixtacomitán</t>
  </si>
  <si>
    <t>Ixtapa</t>
  </si>
  <si>
    <t>Ixtapangajoya</t>
  </si>
  <si>
    <t>Jiquipilas</t>
  </si>
  <si>
    <t>Jitotol</t>
  </si>
  <si>
    <t>Larráinzar</t>
  </si>
  <si>
    <t>La Libertad</t>
  </si>
  <si>
    <t>Mapastepec</t>
  </si>
  <si>
    <t>Las Margaritas</t>
  </si>
  <si>
    <t>Mazapa de Madero</t>
  </si>
  <si>
    <t>Mazatán</t>
  </si>
  <si>
    <t>Metapa</t>
  </si>
  <si>
    <t>Mitontic</t>
  </si>
  <si>
    <t>Motozintla</t>
  </si>
  <si>
    <t>Nicolás Ruíz</t>
  </si>
  <si>
    <t>Ocosingo</t>
  </si>
  <si>
    <t>Ocotepec</t>
  </si>
  <si>
    <t>Ocozocoautla de Espinosa</t>
  </si>
  <si>
    <t>Ostuacán</t>
  </si>
  <si>
    <t>Osumacinta</t>
  </si>
  <si>
    <t>Oxchuc</t>
  </si>
  <si>
    <t>Palenque</t>
  </si>
  <si>
    <t>Pantelhó</t>
  </si>
  <si>
    <t>Pantepec</t>
  </si>
  <si>
    <t>Pichucalco</t>
  </si>
  <si>
    <t>Pijijiapan</t>
  </si>
  <si>
    <t>El Porvenir</t>
  </si>
  <si>
    <t>Villa Comaltitlán</t>
  </si>
  <si>
    <t>Pueblo Nuevo Solistahuacán</t>
  </si>
  <si>
    <t>Rayón</t>
  </si>
  <si>
    <t>Reforma</t>
  </si>
  <si>
    <t>Las Rosas</t>
  </si>
  <si>
    <t>Sabanilla</t>
  </si>
  <si>
    <t>Salto de Agua</t>
  </si>
  <si>
    <t>San Cristóbal de las Casas</t>
  </si>
  <si>
    <t>San Fernando</t>
  </si>
  <si>
    <t>Siltepec</t>
  </si>
  <si>
    <t>Simojovel</t>
  </si>
  <si>
    <t>Sitalá</t>
  </si>
  <si>
    <t>Socoltenango</t>
  </si>
  <si>
    <t>Solosuchiapa</t>
  </si>
  <si>
    <t>Soyaló</t>
  </si>
  <si>
    <t>Suchiapa</t>
  </si>
  <si>
    <t>Suchiate</t>
  </si>
  <si>
    <t>Sunuapa</t>
  </si>
  <si>
    <t>Tapachula</t>
  </si>
  <si>
    <t>Tapalapa</t>
  </si>
  <si>
    <t>Tapilula</t>
  </si>
  <si>
    <t>Tecpatán</t>
  </si>
  <si>
    <t>Tenejapa</t>
  </si>
  <si>
    <t>Teopisca</t>
  </si>
  <si>
    <t>Tila</t>
  </si>
  <si>
    <t>Tonalá</t>
  </si>
  <si>
    <t>Totolapa</t>
  </si>
  <si>
    <t>La Trinitaria</t>
  </si>
  <si>
    <t>Tumbalá</t>
  </si>
  <si>
    <t>Tuxtla Gutiérrez</t>
  </si>
  <si>
    <t>Tuxtla Chico</t>
  </si>
  <si>
    <t>Tuzantán</t>
  </si>
  <si>
    <t>Tzimol</t>
  </si>
  <si>
    <t>Unión Juárez</t>
  </si>
  <si>
    <t>Venustiano Carranza</t>
  </si>
  <si>
    <t>Villa Corzo</t>
  </si>
  <si>
    <t>Villaflores</t>
  </si>
  <si>
    <t>Yajalón</t>
  </si>
  <si>
    <t>San Lucas</t>
  </si>
  <si>
    <t>Zinacantán</t>
  </si>
  <si>
    <t>San Juan Cancuc</t>
  </si>
  <si>
    <t>Aldama</t>
  </si>
  <si>
    <t>Benemérito de las Américas</t>
  </si>
  <si>
    <t>Maravilla Tenejapa</t>
  </si>
  <si>
    <t>Marqués de Comillas</t>
  </si>
  <si>
    <t>Montecristo de Guerrero</t>
  </si>
  <si>
    <t>San Andrés Duraznal</t>
  </si>
  <si>
    <t>Santiago el Pinar</t>
  </si>
  <si>
    <t>Chihuahua</t>
  </si>
  <si>
    <t>Ahumada</t>
  </si>
  <si>
    <t>Aquiles Serdán</t>
  </si>
  <si>
    <t>Ascensión</t>
  </si>
  <si>
    <t>Bachíniva</t>
  </si>
  <si>
    <t>Balleza</t>
  </si>
  <si>
    <t>Batopilas</t>
  </si>
  <si>
    <t>Bocoyna</t>
  </si>
  <si>
    <t>Buenaventura</t>
  </si>
  <si>
    <t>Camargo</t>
  </si>
  <si>
    <t>Carichí</t>
  </si>
  <si>
    <t>Casas Grandes</t>
  </si>
  <si>
    <t>Coronado</t>
  </si>
  <si>
    <t>Coyame del Sotol</t>
  </si>
  <si>
    <t>La Cruz</t>
  </si>
  <si>
    <t>Cusihuiriachi</t>
  </si>
  <si>
    <t>Chínipas</t>
  </si>
  <si>
    <t>Delicias</t>
  </si>
  <si>
    <t>Dr. Belisario Domínguez</t>
  </si>
  <si>
    <t>Galeana</t>
  </si>
  <si>
    <t>Santa Isabel</t>
  </si>
  <si>
    <t>Gómez Farías</t>
  </si>
  <si>
    <t>Gran Morelos</t>
  </si>
  <si>
    <t>Guachochi</t>
  </si>
  <si>
    <t>Guadalupe</t>
  </si>
  <si>
    <t>Guadalupe y Calvo</t>
  </si>
  <si>
    <t>Guazapares</t>
  </si>
  <si>
    <t>Hidalgo del Parral</t>
  </si>
  <si>
    <t>Huejotitán</t>
  </si>
  <si>
    <t>Ignacio Zaragoza</t>
  </si>
  <si>
    <t>Janos</t>
  </si>
  <si>
    <t>Julimes</t>
  </si>
  <si>
    <t>López</t>
  </si>
  <si>
    <t>Madera</t>
  </si>
  <si>
    <t>Maguarichi</t>
  </si>
  <si>
    <t>Manuel Benavides</t>
  </si>
  <si>
    <t>Matachí</t>
  </si>
  <si>
    <t>Meoqui</t>
  </si>
  <si>
    <t>Moris</t>
  </si>
  <si>
    <t>Namiquipa</t>
  </si>
  <si>
    <t>Nonoava</t>
  </si>
  <si>
    <t>Nuevo Casas Grandes</t>
  </si>
  <si>
    <t>Ojinaga</t>
  </si>
  <si>
    <t>Praxedis G. Guerrero</t>
  </si>
  <si>
    <t>Riva Palacio</t>
  </si>
  <si>
    <t>Rosales</t>
  </si>
  <si>
    <t>Rosario</t>
  </si>
  <si>
    <t>San Francisco de Borja</t>
  </si>
  <si>
    <t>San Francisco de Conchos</t>
  </si>
  <si>
    <t>San Francisco del Oro</t>
  </si>
  <si>
    <t>Santa Bárbara</t>
  </si>
  <si>
    <t>Satevó</t>
  </si>
  <si>
    <t>Saucillo</t>
  </si>
  <si>
    <t>Temósachic</t>
  </si>
  <si>
    <t>El Tule</t>
  </si>
  <si>
    <t>Urique</t>
  </si>
  <si>
    <t>Uruachi</t>
  </si>
  <si>
    <t>Valle de Zaragoza</t>
  </si>
  <si>
    <t>Ciudad_de_Mexico</t>
  </si>
  <si>
    <t>Azcapotzalco</t>
  </si>
  <si>
    <t>Coyoacán</t>
  </si>
  <si>
    <t>Cuajimalpa de Morelos</t>
  </si>
  <si>
    <t>Gustavo A. Madero</t>
  </si>
  <si>
    <t>Iztacalco</t>
  </si>
  <si>
    <t>Iztapalapa</t>
  </si>
  <si>
    <t>La Magdalena Contreras</t>
  </si>
  <si>
    <t>Milpa Alta</t>
  </si>
  <si>
    <t>Álvaro Obregón</t>
  </si>
  <si>
    <t>Tláhuac</t>
  </si>
  <si>
    <t>Tlalpan</t>
  </si>
  <si>
    <t>Xochimilco</t>
  </si>
  <si>
    <t>Benito Juárez</t>
  </si>
  <si>
    <t>Miguel Hidalgo</t>
  </si>
  <si>
    <t>Durango</t>
  </si>
  <si>
    <t>Canatlán</t>
  </si>
  <si>
    <t>Canelas</t>
  </si>
  <si>
    <t>Coneto de Comonfort</t>
  </si>
  <si>
    <t>Cuencamé</t>
  </si>
  <si>
    <t>General Simón Bolívar</t>
  </si>
  <si>
    <t>Gómez Palacio</t>
  </si>
  <si>
    <t>Guadalupe Victoria</t>
  </si>
  <si>
    <t>Guanaceví</t>
  </si>
  <si>
    <t>Indé</t>
  </si>
  <si>
    <t>Lerdo</t>
  </si>
  <si>
    <t>Mapimí</t>
  </si>
  <si>
    <t>Mezquital</t>
  </si>
  <si>
    <t>Nazas</t>
  </si>
  <si>
    <t>Nombre de Dios</t>
  </si>
  <si>
    <t>El Oro</t>
  </si>
  <si>
    <t>Otáez</t>
  </si>
  <si>
    <t>Pánuco de Coronado</t>
  </si>
  <si>
    <t>Peñón Blanco</t>
  </si>
  <si>
    <t>Poanas</t>
  </si>
  <si>
    <t>Pueblo Nuevo</t>
  </si>
  <si>
    <t>Rodeo</t>
  </si>
  <si>
    <t>San Bernardo</t>
  </si>
  <si>
    <t>San Dimas</t>
  </si>
  <si>
    <t>San Juan de Guadalupe</t>
  </si>
  <si>
    <t>San Juan del Río</t>
  </si>
  <si>
    <t>San Luis del Cordero</t>
  </si>
  <si>
    <t>San Pedro del Gallo</t>
  </si>
  <si>
    <t>Santa Clara</t>
  </si>
  <si>
    <t>Santiago Papasquiaro</t>
  </si>
  <si>
    <t>Súchil</t>
  </si>
  <si>
    <t>Tamazula</t>
  </si>
  <si>
    <t>Tepehuanes</t>
  </si>
  <si>
    <t>Tlahualilo</t>
  </si>
  <si>
    <t>Topia</t>
  </si>
  <si>
    <t>Vicente Guerrero</t>
  </si>
  <si>
    <t>Nuevo Ideal</t>
  </si>
  <si>
    <t>Guanajuato</t>
  </si>
  <si>
    <t>Acámbaro</t>
  </si>
  <si>
    <t>San Miguel de Allende</t>
  </si>
  <si>
    <t>Apaseo el Alto</t>
  </si>
  <si>
    <t>Apaseo el Grande</t>
  </si>
  <si>
    <t>Atarjea</t>
  </si>
  <si>
    <t>Celaya</t>
  </si>
  <si>
    <t>Manuel Doblado</t>
  </si>
  <si>
    <t>Comonfort</t>
  </si>
  <si>
    <t>Coroneo</t>
  </si>
  <si>
    <t>Cortazar</t>
  </si>
  <si>
    <t>Cuerámaro</t>
  </si>
  <si>
    <t>Doctor Mora</t>
  </si>
  <si>
    <t>Dolores Hidalgo Cuna de la Independencia Nacional</t>
  </si>
  <si>
    <t>Huanímaro</t>
  </si>
  <si>
    <t>Irapuato</t>
  </si>
  <si>
    <t>Jaral del Progreso</t>
  </si>
  <si>
    <t>Jerécuaro</t>
  </si>
  <si>
    <t>León</t>
  </si>
  <si>
    <t>Moroleón</t>
  </si>
  <si>
    <t>Pénjamo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</si>
  <si>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</si>
  <si>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</si>
  <si>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</si>
  <si>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</si>
  <si>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</si>
  <si>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</si>
  <si>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</si>
  <si>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</si>
  <si>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</si>
  <si>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</si>
  <si>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</si>
  <si>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</si>
  <si>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</si>
  <si>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</si>
  <si>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</si>
  <si>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</si>
  <si>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</si>
  <si>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</si>
  <si>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</si>
  <si>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</si>
  <si>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</si>
  <si>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</si>
  <si>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Acapulco de Juárez</t>
  </si>
  <si>
    <t>Ahuacuotzingo</t>
  </si>
  <si>
    <t>Ajuchitlán del Progreso</t>
  </si>
  <si>
    <t>Alcozauca de Guerrero</t>
  </si>
  <si>
    <t>Alpoyeca</t>
  </si>
  <si>
    <t>Apaxtla</t>
  </si>
  <si>
    <t>Arcelia</t>
  </si>
  <si>
    <t>Atenango del Río</t>
  </si>
  <si>
    <t>Atlamajalcingo del Monte</t>
  </si>
  <si>
    <t>Atlixtac</t>
  </si>
  <si>
    <t>Atoyac de Álvarez</t>
  </si>
  <si>
    <t>Ayutla de los Libres</t>
  </si>
  <si>
    <t>Azoyú</t>
  </si>
  <si>
    <t>Buenavista de Cuéllar</t>
  </si>
  <si>
    <t>Coahuayutla de José María Izazaga</t>
  </si>
  <si>
    <t>Cocula</t>
  </si>
  <si>
    <t>Copala</t>
  </si>
  <si>
    <t>Copalillo</t>
  </si>
  <si>
    <t>Copanatoyac</t>
  </si>
  <si>
    <t>Coyuca de Benítez</t>
  </si>
  <si>
    <t>Coyuca de Catalán</t>
  </si>
  <si>
    <t>Cuajinicuilapa</t>
  </si>
  <si>
    <t>Cualác</t>
  </si>
  <si>
    <t>Cuautepec</t>
  </si>
  <si>
    <t>Cuetzala del Progreso</t>
  </si>
  <si>
    <t>Cutzamala de Pinzón</t>
  </si>
  <si>
    <t>Chilapa de Álvarez</t>
  </si>
  <si>
    <t>Chilpancingo de los Bravo</t>
  </si>
  <si>
    <t>Florencio Villarreal</t>
  </si>
  <si>
    <t>General Canuto A. Neri</t>
  </si>
  <si>
    <t>General Heliodoro Castillo</t>
  </si>
  <si>
    <t>Huamuxtitlán</t>
  </si>
  <si>
    <t>Huitzuco de los Figueroa</t>
  </si>
  <si>
    <t>Iguala de la Independencia</t>
  </si>
  <si>
    <t>Igualapa</t>
  </si>
  <si>
    <t>Ixcateopan de Cuauhtémoc</t>
  </si>
  <si>
    <t>Zihuatanejo de Azueta</t>
  </si>
  <si>
    <t>Juan R. Escudero</t>
  </si>
  <si>
    <t>Leonardo Bravo</t>
  </si>
  <si>
    <t>Malinaltepec</t>
  </si>
  <si>
    <t>Mártir de Cuilapan</t>
  </si>
  <si>
    <t>Metlatónoc</t>
  </si>
  <si>
    <t>Mochitlán</t>
  </si>
  <si>
    <t>Olinalá</t>
  </si>
  <si>
    <t>Ometepec</t>
  </si>
  <si>
    <t>Pedro Ascencio Alquisiras</t>
  </si>
  <si>
    <t>Petatlán</t>
  </si>
  <si>
    <t>Pilcaya</t>
  </si>
  <si>
    <t>Pungarabato</t>
  </si>
  <si>
    <t>Quechultenango</t>
  </si>
  <si>
    <t>San Luis Acatlán</t>
  </si>
  <si>
    <t>San Marcos</t>
  </si>
  <si>
    <t>San Miguel Totolapan</t>
  </si>
  <si>
    <t>Taxco de Alarcón</t>
  </si>
  <si>
    <t>Tecoanapa</t>
  </si>
  <si>
    <t>Técpan de Galeana</t>
  </si>
  <si>
    <t>Teloloapan</t>
  </si>
  <si>
    <t>Tepecoacuilco de Trujano</t>
  </si>
  <si>
    <t>Tetipac</t>
  </si>
  <si>
    <t>Tixtla de Guerrero</t>
  </si>
  <si>
    <t>Tlacoachistlahuaca</t>
  </si>
  <si>
    <t>Tlacoapa</t>
  </si>
  <si>
    <t>Tlalchapa</t>
  </si>
  <si>
    <t>Tlalixtaquilla de Maldonado</t>
  </si>
  <si>
    <t>Tlapa de Comonfort</t>
  </si>
  <si>
    <t>Tlapehuala</t>
  </si>
  <si>
    <t>La Unión de Isidoro Montes de Oca</t>
  </si>
  <si>
    <t>Xalpatláhuac</t>
  </si>
  <si>
    <t>Xochihuehuetlán</t>
  </si>
  <si>
    <t>Xochistlahuaca</t>
  </si>
  <si>
    <t>Zapotitlán Tablas</t>
  </si>
  <si>
    <t>Zirándaro</t>
  </si>
  <si>
    <t>Zitlala</t>
  </si>
  <si>
    <t>Eduardo Neri</t>
  </si>
  <si>
    <t>Acatepec</t>
  </si>
  <si>
    <t>Marquelia</t>
  </si>
  <si>
    <t>Cochoapa el Grande</t>
  </si>
  <si>
    <t>José Joaquín de Herrera</t>
  </si>
  <si>
    <t>Juchitán</t>
  </si>
  <si>
    <t>Iliatenco</t>
  </si>
  <si>
    <t>Acatlán</t>
  </si>
  <si>
    <t>Acaxochitlán</t>
  </si>
  <si>
    <t>Actopan</t>
  </si>
  <si>
    <t>Agua Blanca de Iturbide</t>
  </si>
  <si>
    <t>Ajacuba</t>
  </si>
  <si>
    <t>Alfajayucan</t>
  </si>
  <si>
    <t>Almoloya</t>
  </si>
  <si>
    <t>Apan</t>
  </si>
  <si>
    <t>El Arenal</t>
  </si>
  <si>
    <t>Atitalaquia</t>
  </si>
  <si>
    <t>Atlapexco</t>
  </si>
  <si>
    <t>Atotonilco el Grande</t>
  </si>
  <si>
    <t>Atotonilco de Tula</t>
  </si>
  <si>
    <t>Calnali</t>
  </si>
  <si>
    <t>Cardonal</t>
  </si>
  <si>
    <t>Cuautepec de Hinojosa</t>
  </si>
  <si>
    <t>Chapantongo</t>
  </si>
  <si>
    <t>Chapulhuacán</t>
  </si>
  <si>
    <t>Chilcuautla</t>
  </si>
  <si>
    <t>Eloxochitlán</t>
  </si>
  <si>
    <t>Emiliano Zapata</t>
  </si>
  <si>
    <t>Epazoyucan</t>
  </si>
  <si>
    <t>Huasca de Ocampo</t>
  </si>
  <si>
    <t>Huautla</t>
  </si>
  <si>
    <t>Huazalingo</t>
  </si>
  <si>
    <t>Huehuetla</t>
  </si>
  <si>
    <t>Huejutla de Reyes</t>
  </si>
  <si>
    <t>Huichapan</t>
  </si>
  <si>
    <t>Ixmiquilpan</t>
  </si>
  <si>
    <t>Jacala de Ledezma</t>
  </si>
  <si>
    <t>Jaltocán</t>
  </si>
  <si>
    <t>Juárez Hidalgo</t>
  </si>
  <si>
    <t>Lolotla</t>
  </si>
  <si>
    <t>Metepec</t>
  </si>
  <si>
    <t>San Agustín Metzquititlán</t>
  </si>
  <si>
    <t>Metztitlán</t>
  </si>
  <si>
    <t>Mineral del Chico</t>
  </si>
  <si>
    <t>Mineral del Monte</t>
  </si>
  <si>
    <t>La Misión</t>
  </si>
  <si>
    <t>Mixquiahuala de Juárez</t>
  </si>
  <si>
    <t>Molango de Escamilla</t>
  </si>
  <si>
    <t>Nicolás Flores</t>
  </si>
  <si>
    <t>Nopala de Villagrán</t>
  </si>
  <si>
    <t>Omitlán de Juárez</t>
  </si>
  <si>
    <t>San Felipe Orizatlán</t>
  </si>
  <si>
    <t>Pacula</t>
  </si>
  <si>
    <t>Pachuca de Soto</t>
  </si>
  <si>
    <t>Pisaflores</t>
  </si>
  <si>
    <t>Progreso de Obregón</t>
  </si>
  <si>
    <t>Mineral de la Reforma</t>
  </si>
  <si>
    <t>San Agustín Tlaxiaca</t>
  </si>
  <si>
    <t>San Bartolo Tutotepec</t>
  </si>
  <si>
    <t>San Salvador</t>
  </si>
  <si>
    <t>Santiago de Anaya</t>
  </si>
  <si>
    <t>Santiago Tulantepec de Lugo Guerrero</t>
  </si>
  <si>
    <t>Singuilucan</t>
  </si>
  <si>
    <t>Tasquillo</t>
  </si>
  <si>
    <t>Tecozautla</t>
  </si>
  <si>
    <t>Tenango de Doria</t>
  </si>
  <si>
    <t>Tepeapulco</t>
  </si>
  <si>
    <t>Tepehuacán de Guerrero</t>
  </si>
  <si>
    <t>Tepeji del Río de Ocampo</t>
  </si>
  <si>
    <t>Tepetitlán</t>
  </si>
  <si>
    <t>Tetepango</t>
  </si>
  <si>
    <t>Villa de Tezontepec</t>
  </si>
  <si>
    <t>Tezontepec de Aldama</t>
  </si>
  <si>
    <t>Tianguistengo</t>
  </si>
  <si>
    <t>Tizayuca</t>
  </si>
  <si>
    <t>Tlahuelilpan</t>
  </si>
  <si>
    <t>Tlahuiltepa</t>
  </si>
  <si>
    <t>Tlanalapa</t>
  </si>
  <si>
    <t>Tlanchinol</t>
  </si>
  <si>
    <t>Tlaxcoapan</t>
  </si>
  <si>
    <t>Tolcayuca</t>
  </si>
  <si>
    <t>Tula de Allende</t>
  </si>
  <si>
    <t>Tulancingo de Bravo</t>
  </si>
  <si>
    <t>Xochiatipan</t>
  </si>
  <si>
    <t>Xochicoatlán</t>
  </si>
  <si>
    <t>Yahualica</t>
  </si>
  <si>
    <t>Zacualtipán de Ángeles</t>
  </si>
  <si>
    <t>Zapotlán de Juárez</t>
  </si>
  <si>
    <t>Zempoala</t>
  </si>
  <si>
    <t>Zimapán</t>
  </si>
  <si>
    <t>Jalisco</t>
  </si>
  <si>
    <t>Acatic</t>
  </si>
  <si>
    <t>Acatlán de Juárez</t>
  </si>
  <si>
    <t>Ahualulco de Mercado</t>
  </si>
  <si>
    <t>Amacueca</t>
  </si>
  <si>
    <t>Amatitán</t>
  </si>
  <si>
    <t>Ameca</t>
  </si>
  <si>
    <t>San Juanito de Escobedo</t>
  </si>
  <si>
    <t>Arandas</t>
  </si>
  <si>
    <t>Atemajac de Brizuela</t>
  </si>
  <si>
    <t>Atengo</t>
  </si>
  <si>
    <t>Atenguillo</t>
  </si>
  <si>
    <t>Atotonilco el Alto</t>
  </si>
  <si>
    <t>Atoyac</t>
  </si>
  <si>
    <t>Autlán de Navarro</t>
  </si>
  <si>
    <t>Ayotlán</t>
  </si>
  <si>
    <t>Ayutla</t>
  </si>
  <si>
    <t>La Barca</t>
  </si>
  <si>
    <t>Bolaños</t>
  </si>
  <si>
    <t>Cabo Corrientes</t>
  </si>
  <si>
    <t>Casimiro Castillo</t>
  </si>
  <si>
    <t>Cihuatlán</t>
  </si>
  <si>
    <t>Zapotlán el Grande</t>
  </si>
  <si>
    <t>Colotlán</t>
  </si>
  <si>
    <t>Concepción de Buenos Aires</t>
  </si>
  <si>
    <t>Cuautitlán de García Barragán</t>
  </si>
  <si>
    <t>Cuautla</t>
  </si>
  <si>
    <t>Cuquío</t>
  </si>
  <si>
    <t>Chapala</t>
  </si>
  <si>
    <t>Chimaltitán</t>
  </si>
  <si>
    <t>Chiquilistlán</t>
  </si>
  <si>
    <t>Degollado</t>
  </si>
  <si>
    <t>Ejutla</t>
  </si>
  <si>
    <t>Encarnación de Díaz</t>
  </si>
  <si>
    <t>Etzatlán</t>
  </si>
  <si>
    <t>El Grullo</t>
  </si>
  <si>
    <t>Guachinango</t>
  </si>
  <si>
    <t>Guadalajara</t>
  </si>
  <si>
    <t>Hostotipaquillo</t>
  </si>
  <si>
    <t>Huejúcar</t>
  </si>
  <si>
    <t>Huejuquilla el Alto</t>
  </si>
  <si>
    <t>La Huerta</t>
  </si>
  <si>
    <t>Ixtlahuacán de los Membrillos</t>
  </si>
  <si>
    <t>Ixtlahuacán del Río</t>
  </si>
  <si>
    <t>Jalostotitlán</t>
  </si>
  <si>
    <t>Jamay</t>
  </si>
  <si>
    <t>Jilotlán de los Dolores</t>
  </si>
  <si>
    <t>Jocotepec</t>
  </si>
  <si>
    <t>Juanacatlán</t>
  </si>
  <si>
    <t>Juchitlán</t>
  </si>
  <si>
    <t>Lagos de Moreno</t>
  </si>
  <si>
    <t>El Limón</t>
  </si>
  <si>
    <t>Magdalena</t>
  </si>
  <si>
    <t>Santa María del Oro</t>
  </si>
  <si>
    <t>La Manzanilla de la Paz</t>
  </si>
  <si>
    <t>Mascota</t>
  </si>
  <si>
    <t>Mazamitla</t>
  </si>
  <si>
    <t>Mexticacán</t>
  </si>
  <si>
    <t>Mezquitic</t>
  </si>
  <si>
    <t>Mixtlán</t>
  </si>
  <si>
    <t>Ocotlán</t>
  </si>
  <si>
    <t>Ojuelos de Jalisco</t>
  </si>
  <si>
    <t>Pihuamo</t>
  </si>
  <si>
    <t>Poncitlán</t>
  </si>
  <si>
    <t>Puerto Vallarta</t>
  </si>
  <si>
    <t>Villa Purificación</t>
  </si>
  <si>
    <t>Quitupan</t>
  </si>
  <si>
    <t>El Salto</t>
  </si>
  <si>
    <t>San Cristóbal de la Barranca</t>
  </si>
  <si>
    <t>San Diego de Alejandría</t>
  </si>
  <si>
    <t>San Juan de los Lagos</t>
  </si>
  <si>
    <t>San Julián</t>
  </si>
  <si>
    <t>San Martín de Bolaños</t>
  </si>
  <si>
    <t>San Martín Hidalgo</t>
  </si>
  <si>
    <t>San Miguel el Alto</t>
  </si>
  <si>
    <t>San Sebastián del Oeste</t>
  </si>
  <si>
    <t>Santa María de los Ángeles</t>
  </si>
  <si>
    <t>Sayula</t>
  </si>
  <si>
    <t>Tala</t>
  </si>
  <si>
    <t>Talpa de Allende</t>
  </si>
  <si>
    <t>Tamazula de Gordiano</t>
  </si>
  <si>
    <t>Tapalpa</t>
  </si>
  <si>
    <t>Tecalitlán</t>
  </si>
  <si>
    <t>Tecolotlán</t>
  </si>
  <si>
    <t>Techaluta de Montenegro</t>
  </si>
  <si>
    <t>Tenamaxtlán</t>
  </si>
  <si>
    <t>Teocaltiche</t>
  </si>
  <si>
    <t>Teocuitatlán de Corona</t>
  </si>
  <si>
    <t>Tepatitlán de Morelos</t>
  </si>
  <si>
    <t>Tequila</t>
  </si>
  <si>
    <t>Teuchitlán</t>
  </si>
  <si>
    <t>Tizapán el Alto</t>
  </si>
  <si>
    <t>Tlajomulco de Zúñiga</t>
  </si>
  <si>
    <t>San Pedro Tlaquepaque</t>
  </si>
  <si>
    <t>Tolimán</t>
  </si>
  <si>
    <t>Tomatlán</t>
  </si>
  <si>
    <t>Tonaya</t>
  </si>
  <si>
    <t>Tonila</t>
  </si>
  <si>
    <t>Totatiche</t>
  </si>
  <si>
    <t>Tototlán</t>
  </si>
  <si>
    <t>Tuxcacuesco</t>
  </si>
  <si>
    <t>Tuxcueca</t>
  </si>
  <si>
    <t>Tuxpan</t>
  </si>
  <si>
    <t>Unión de San Antonio</t>
  </si>
  <si>
    <t>Unión de Tula</t>
  </si>
  <si>
    <t>Valle de Guadalupe</t>
  </si>
  <si>
    <t>Valle de Juárez</t>
  </si>
  <si>
    <t>San Gabriel</t>
  </si>
  <si>
    <t>Villa Corona</t>
  </si>
  <si>
    <t>Villa Guerrero</t>
  </si>
  <si>
    <t>Villa Hidalgo</t>
  </si>
  <si>
    <t>Cañadas de Obregón</t>
  </si>
  <si>
    <t>Yahualica de González Gallo</t>
  </si>
  <si>
    <t>Zacoalco de Torres</t>
  </si>
  <si>
    <t>Zapopan</t>
  </si>
  <si>
    <t>Zapotiltic</t>
  </si>
  <si>
    <t>Zapotitlán de Vadillo</t>
  </si>
  <si>
    <t>Zapotlán del Rey</t>
  </si>
  <si>
    <t>Zapotlanejo</t>
  </si>
  <si>
    <t>San Ignacio Cerro Gordo</t>
  </si>
  <si>
    <t>Estado_de_Mexico</t>
  </si>
  <si>
    <t>Acambay de Ruíz Castañeda</t>
  </si>
  <si>
    <t>Acolman</t>
  </si>
  <si>
    <t>Aculco</t>
  </si>
  <si>
    <t>Almoloya de Alquisiras</t>
  </si>
  <si>
    <t>Almoloya de Juárez</t>
  </si>
  <si>
    <t>Almoloya del Río</t>
  </si>
  <si>
    <t>Amanalco</t>
  </si>
  <si>
    <t>Amatepec</t>
  </si>
  <si>
    <t>Amecameca</t>
  </si>
  <si>
    <t>Apaxco</t>
  </si>
  <si>
    <t>Atenco</t>
  </si>
  <si>
    <t>Atizapán</t>
  </si>
  <si>
    <t>Atizapán de Zaragoza</t>
  </si>
  <si>
    <t>Atlacomulco</t>
  </si>
  <si>
    <t>Atlautla</t>
  </si>
  <si>
    <t>Axapusco</t>
  </si>
  <si>
    <t>Ayapango</t>
  </si>
  <si>
    <t>Calimaya</t>
  </si>
  <si>
    <t>Capulhuac</t>
  </si>
  <si>
    <t>Coacalco de Berriozábal</t>
  </si>
  <si>
    <t>Coatepec Harinas</t>
  </si>
  <si>
    <t>Cocotitlán</t>
  </si>
  <si>
    <t>Coyotepec</t>
  </si>
  <si>
    <t>Cuautitlán</t>
  </si>
  <si>
    <t>Chalco</t>
  </si>
  <si>
    <t>Chapa de Mota</t>
  </si>
  <si>
    <t>Chapultepec</t>
  </si>
  <si>
    <t>Chiautla</t>
  </si>
  <si>
    <t>Chicoloapan</t>
  </si>
  <si>
    <t>Chiconcuac</t>
  </si>
  <si>
    <t>Chimalhuacán</t>
  </si>
  <si>
    <t>Donato Guerra</t>
  </si>
  <si>
    <t>Ecatepec de Morelos</t>
  </si>
  <si>
    <t>Ecatzingo</t>
  </si>
  <si>
    <t>Huehuetoca</t>
  </si>
  <si>
    <t>Hueypoxtla</t>
  </si>
  <si>
    <t>Huixquilucan</t>
  </si>
  <si>
    <t>Isidro Fabela</t>
  </si>
  <si>
    <t>Ixtapaluca</t>
  </si>
  <si>
    <t>Ixtapan de la Sal</t>
  </si>
  <si>
    <t>Ixtapan del Oro</t>
  </si>
  <si>
    <t>Ixtlahuaca</t>
  </si>
  <si>
    <t>Jalatlaco</t>
  </si>
  <si>
    <t>Jaltenco</t>
  </si>
  <si>
    <t>Jilotepec</t>
  </si>
  <si>
    <t>Jilotzingo</t>
  </si>
  <si>
    <t>Jiquipilco</t>
  </si>
  <si>
    <t>Jocotitlán</t>
  </si>
  <si>
    <t>Joquicingo</t>
  </si>
  <si>
    <t>Juchitepec</t>
  </si>
  <si>
    <t>Lerma</t>
  </si>
  <si>
    <t>Malinalco</t>
  </si>
  <si>
    <t>Melchor Ocampo</t>
  </si>
  <si>
    <t>Mexicaltzingo</t>
  </si>
  <si>
    <t>Naucalpan de Juárez</t>
  </si>
  <si>
    <t>Nezahualcóyotl</t>
  </si>
  <si>
    <t>Nextlalpan</t>
  </si>
  <si>
    <t>Nicolás Romero</t>
  </si>
  <si>
    <t>Nopaltepec</t>
  </si>
  <si>
    <t>Ocoyoacac</t>
  </si>
  <si>
    <t>Ocuilan</t>
  </si>
  <si>
    <t>Otumba</t>
  </si>
  <si>
    <t>Otzoloapan</t>
  </si>
  <si>
    <t>Otzolotepec</t>
  </si>
  <si>
    <t>Ozumba</t>
  </si>
  <si>
    <t>Papalotla</t>
  </si>
  <si>
    <t>Polotitlán</t>
  </si>
  <si>
    <t>San Antonio la Isla</t>
  </si>
  <si>
    <t>San Felipe del Progreso</t>
  </si>
  <si>
    <t>San Martín de las Pirámides</t>
  </si>
  <si>
    <t>San Mateo Atenco</t>
  </si>
  <si>
    <t>San Simón de Guerrero</t>
  </si>
  <si>
    <t>Santo Tomás</t>
  </si>
  <si>
    <t>Soyaniquilpan de Juárez</t>
  </si>
  <si>
    <t>Sultepec</t>
  </si>
  <si>
    <t>Tecámac</t>
  </si>
  <si>
    <t>Tejupilco</t>
  </si>
  <si>
    <t>Temamatla</t>
  </si>
  <si>
    <t>Temascalapa</t>
  </si>
  <si>
    <t>Temascalcingo</t>
  </si>
  <si>
    <t>Temascaltepec</t>
  </si>
  <si>
    <t>Temoaya</t>
  </si>
  <si>
    <t>Tenancingo</t>
  </si>
  <si>
    <t>Tenango del Aire</t>
  </si>
  <si>
    <t>Tenango del Valle</t>
  </si>
  <si>
    <t>Teoloyucan</t>
  </si>
  <si>
    <t>Teotihuacán</t>
  </si>
  <si>
    <t>Tepetlaoxtoc</t>
  </si>
  <si>
    <t>Tepetlixpa</t>
  </si>
  <si>
    <t>Tepotzotlán</t>
  </si>
  <si>
    <t>Tequixquiac</t>
  </si>
  <si>
    <t>Texcaltitlán</t>
  </si>
  <si>
    <t>Texcalyacac</t>
  </si>
  <si>
    <t>Texcoco</t>
  </si>
  <si>
    <t>Tezoyuca</t>
  </si>
  <si>
    <t>Tianguistenco</t>
  </si>
  <si>
    <t>Timilpan</t>
  </si>
  <si>
    <t>Tlalmanalco</t>
  </si>
  <si>
    <t>Tlalnepantla de Baz</t>
  </si>
  <si>
    <t>Tlatlaya</t>
  </si>
  <si>
    <t>Toluca</t>
  </si>
  <si>
    <t>Tonatico</t>
  </si>
  <si>
    <t>Tultepec</t>
  </si>
  <si>
    <t>Tultitlán</t>
  </si>
  <si>
    <t>Valle de Bravo</t>
  </si>
  <si>
    <t>Villa de Allende</t>
  </si>
  <si>
    <t>Villa del Carbón</t>
  </si>
  <si>
    <t>Villa Victoria</t>
  </si>
  <si>
    <t>Xonacatlán</t>
  </si>
  <si>
    <t>Zacazonapan</t>
  </si>
  <si>
    <t>Zacualpan</t>
  </si>
  <si>
    <t>Zinacantepec</t>
  </si>
  <si>
    <t>Zumpahuacán</t>
  </si>
  <si>
    <t>Zumpango</t>
  </si>
  <si>
    <t>Cuautitlán Izcalli</t>
  </si>
  <si>
    <t>Valle de Chalco Solidaridad</t>
  </si>
  <si>
    <t>Luvianos</t>
  </si>
  <si>
    <t>San José del Rincón</t>
  </si>
  <si>
    <t>Tonanitla</t>
  </si>
  <si>
    <t>Michoacan</t>
  </si>
  <si>
    <t>Acuitzio</t>
  </si>
  <si>
    <t>Aguililla</t>
  </si>
  <si>
    <t>Angamacutiro</t>
  </si>
  <si>
    <t>Angangueo</t>
  </si>
  <si>
    <t>Apatzingán</t>
  </si>
  <si>
    <t>Aporo</t>
  </si>
  <si>
    <t>Aquila</t>
  </si>
  <si>
    <t>Ario</t>
  </si>
  <si>
    <t>Briseñas</t>
  </si>
  <si>
    <t>Buenavista</t>
  </si>
  <si>
    <t>Carácuaro</t>
  </si>
  <si>
    <t>Coahuayana</t>
  </si>
  <si>
    <t>Coalcomán de Vázquez Pallares</t>
  </si>
  <si>
    <t>Coeneo</t>
  </si>
  <si>
    <t>Contepec</t>
  </si>
  <si>
    <t>Copándaro</t>
  </si>
  <si>
    <t>Cotija</t>
  </si>
  <si>
    <t>Cuitzeo</t>
  </si>
  <si>
    <t>Charapan</t>
  </si>
  <si>
    <t>Charo</t>
  </si>
  <si>
    <t>Chavinda</t>
  </si>
  <si>
    <t>Cherán</t>
  </si>
  <si>
    <t>Chilchota</t>
  </si>
  <si>
    <t>Chinicuila</t>
  </si>
  <si>
    <t>Chucándiro</t>
  </si>
  <si>
    <t>Churintzio</t>
  </si>
  <si>
    <t>Churumuco</t>
  </si>
  <si>
    <t>Ecuandureo</t>
  </si>
  <si>
    <t>Epitacio Huerta</t>
  </si>
  <si>
    <t>Erongarícuaro</t>
  </si>
  <si>
    <t>Gabriel Zamora</t>
  </si>
  <si>
    <t>La Huacana</t>
  </si>
  <si>
    <t>Huandacareo</t>
  </si>
  <si>
    <t>Huaniqueo</t>
  </si>
  <si>
    <t>Huetamo</t>
  </si>
  <si>
    <t>Huiramba</t>
  </si>
  <si>
    <t>Indaparapeo</t>
  </si>
  <si>
    <t>Irimbo</t>
  </si>
  <si>
    <t>Ixtlán</t>
  </si>
  <si>
    <t>Jacona</t>
  </si>
  <si>
    <t>Jiquilpan</t>
  </si>
  <si>
    <t>Jungapeo</t>
  </si>
  <si>
    <t>Lagunillas</t>
  </si>
  <si>
    <t>Madero</t>
  </si>
  <si>
    <t>Maravatío</t>
  </si>
  <si>
    <t>Marcos Castellanos</t>
  </si>
  <si>
    <t>Lázaro Cárdenas</t>
  </si>
  <si>
    <t>Morelia</t>
  </si>
  <si>
    <t>Múgica</t>
  </si>
  <si>
    <t>Nahuatzen</t>
  </si>
  <si>
    <t>Nocupétaro</t>
  </si>
  <si>
    <t>Nuevo Parangaricutiro</t>
  </si>
  <si>
    <t>Nuevo Urecho</t>
  </si>
  <si>
    <t>Numarán</t>
  </si>
  <si>
    <t>Pajacuarán</t>
  </si>
  <si>
    <t>Panindícuaro</t>
  </si>
  <si>
    <t>Parácuaro</t>
  </si>
  <si>
    <t>Paracho</t>
  </si>
  <si>
    <t>Pátzcuaro</t>
  </si>
  <si>
    <t>Penjamillo</t>
  </si>
  <si>
    <t>Peribán</t>
  </si>
  <si>
    <t>La Piedad</t>
  </si>
  <si>
    <t>Purépero</t>
  </si>
  <si>
    <t>Puruándiro</t>
  </si>
  <si>
    <t>Queréndaro</t>
  </si>
  <si>
    <t>Quiroga</t>
  </si>
  <si>
    <t>Cojumatlán de Régules</t>
  </si>
  <si>
    <t>Los Reyes</t>
  </si>
  <si>
    <t>Sahuayo</t>
  </si>
  <si>
    <t>Santa Ana Maya</t>
  </si>
  <si>
    <t>Salvador Escalante</t>
  </si>
  <si>
    <t>Senguio</t>
  </si>
  <si>
    <t>Susupuato</t>
  </si>
  <si>
    <t>Tacámbaro</t>
  </si>
  <si>
    <t>Tancítaro</t>
  </si>
  <si>
    <t>Tangamandapio</t>
  </si>
  <si>
    <t>Tangancícuaro</t>
  </si>
  <si>
    <t>Tanhuato</t>
  </si>
  <si>
    <t>Taretan</t>
  </si>
  <si>
    <t>Tarímbaro</t>
  </si>
  <si>
    <t>Tepalcatepec</t>
  </si>
  <si>
    <t>Tingambato</t>
  </si>
  <si>
    <t>Tinguindín</t>
  </si>
  <si>
    <t>Tiquicheo de Nicolás Romero</t>
  </si>
  <si>
    <t>Tlalpujahua</t>
  </si>
  <si>
    <t>Tlazazalca</t>
  </si>
  <si>
    <t>Tocumbo</t>
  </si>
  <si>
    <t>Tumbiscatío</t>
  </si>
  <si>
    <t>Turicato</t>
  </si>
  <si>
    <t>Tuzantla</t>
  </si>
  <si>
    <t>Tzintzuntzan</t>
  </si>
  <si>
    <t>Tzitzio</t>
  </si>
  <si>
    <t>Uruapan</t>
  </si>
  <si>
    <t>Villamar</t>
  </si>
  <si>
    <t>Vista Hermosa</t>
  </si>
  <si>
    <t>Yurécuaro</t>
  </si>
  <si>
    <t>Zacapu</t>
  </si>
  <si>
    <t>Zamora</t>
  </si>
  <si>
    <t>Zináparo</t>
  </si>
  <si>
    <t>Zinapécuaro</t>
  </si>
  <si>
    <t>Ziracuaretiro</t>
  </si>
  <si>
    <t>Zitácuaro</t>
  </si>
  <si>
    <t>José Sixto Verduzco</t>
  </si>
  <si>
    <t>Amacuzac</t>
  </si>
  <si>
    <t>Atlatlahucan</t>
  </si>
  <si>
    <t>Axochiapan</t>
  </si>
  <si>
    <t>Ayala</t>
  </si>
  <si>
    <t>Coatlán del Río</t>
  </si>
  <si>
    <t>Cuernavaca</t>
  </si>
  <si>
    <t>Huitzilac</t>
  </si>
  <si>
    <t>Jantetelco</t>
  </si>
  <si>
    <t>Jiutepec</t>
  </si>
  <si>
    <t>Jojutla</t>
  </si>
  <si>
    <t>Jonacatepec</t>
  </si>
  <si>
    <t>Mazatepec</t>
  </si>
  <si>
    <t>Miacatlán</t>
  </si>
  <si>
    <t>Ocuituco</t>
  </si>
  <si>
    <t>Puente de Ixtla</t>
  </si>
  <si>
    <t>Temixco</t>
  </si>
  <si>
    <t>Tepalcingo</t>
  </si>
  <si>
    <t>Tepoztlán</t>
  </si>
  <si>
    <t>Tetecala</t>
  </si>
  <si>
    <t>Tetela del Volcán</t>
  </si>
  <si>
    <t>Tlalnepantla</t>
  </si>
  <si>
    <t>Tlaltizapán de Zapata</t>
  </si>
  <si>
    <t>Tlaquiltenango</t>
  </si>
  <si>
    <t>Tlayacapan</t>
  </si>
  <si>
    <t>Totolapan</t>
  </si>
  <si>
    <t>Xochitepec</t>
  </si>
  <si>
    <t>Yautepec</t>
  </si>
  <si>
    <t>Yecapixtla</t>
  </si>
  <si>
    <t>Zacatepec</t>
  </si>
  <si>
    <t>Temoac</t>
  </si>
  <si>
    <t>Nayarit</t>
  </si>
  <si>
    <t>Acaponeta</t>
  </si>
  <si>
    <t>Ahuacatlán</t>
  </si>
  <si>
    <t>Amatlán de Cañas</t>
  </si>
  <si>
    <t>Compostela</t>
  </si>
  <si>
    <t>Huajicori</t>
  </si>
  <si>
    <t>Ixtlán del Río</t>
  </si>
  <si>
    <t>Jala</t>
  </si>
  <si>
    <t>Xalisco</t>
  </si>
  <si>
    <t>Del Nayar</t>
  </si>
  <si>
    <t>Rosamorada</t>
  </si>
  <si>
    <t>Ruíz</t>
  </si>
  <si>
    <t>San Blas</t>
  </si>
  <si>
    <t>San Pedro Lagunillas</t>
  </si>
  <si>
    <t>Santiago Ixcuintla</t>
  </si>
  <si>
    <t>Tecuala</t>
  </si>
  <si>
    <t>Tepic</t>
  </si>
  <si>
    <t>La Yesca</t>
  </si>
  <si>
    <t>Bahía de Banderas</t>
  </si>
  <si>
    <t>Nuevo_Leon</t>
  </si>
  <si>
    <t>Agualeguas</t>
  </si>
  <si>
    <t>Los Aldamas</t>
  </si>
  <si>
    <t>Anáhuac</t>
  </si>
  <si>
    <t>Apodaca</t>
  </si>
  <si>
    <t>Aramberri</t>
  </si>
  <si>
    <t>Bustamante</t>
  </si>
  <si>
    <t>Cadereyta Jiménez</t>
  </si>
  <si>
    <t>El Carmen</t>
  </si>
  <si>
    <t>Cerralvo</t>
  </si>
  <si>
    <t>Ciénega de Flores</t>
  </si>
  <si>
    <t>China</t>
  </si>
  <si>
    <t>Doctor Arroyo</t>
  </si>
  <si>
    <t>Doctor Coss</t>
  </si>
  <si>
    <t>Doctor González</t>
  </si>
  <si>
    <t>García</t>
  </si>
  <si>
    <t>San Pedro Garza García</t>
  </si>
  <si>
    <t>General Bravo</t>
  </si>
  <si>
    <t>General Escobedo</t>
  </si>
  <si>
    <t>General Terán</t>
  </si>
  <si>
    <t>General Treviño</t>
  </si>
  <si>
    <t>General Zaragoza</t>
  </si>
  <si>
    <t>General Zuazua</t>
  </si>
  <si>
    <t>Los Herreras</t>
  </si>
  <si>
    <t>Higueras</t>
  </si>
  <si>
    <t>Hualahuises</t>
  </si>
  <si>
    <t>Iturbide</t>
  </si>
  <si>
    <t>Lampazos de Naranjo</t>
  </si>
  <si>
    <t>Linares</t>
  </si>
  <si>
    <t>Marín</t>
  </si>
  <si>
    <t>Mier y Noriega</t>
  </si>
  <si>
    <t>Mina</t>
  </si>
  <si>
    <t>Montemorelos</t>
  </si>
  <si>
    <t>Monterrey</t>
  </si>
  <si>
    <t>Parás</t>
  </si>
  <si>
    <t>Pesquería</t>
  </si>
  <si>
    <t>Los Ramones</t>
  </si>
  <si>
    <t>Rayones</t>
  </si>
  <si>
    <t>Sabinas Hidalgo</t>
  </si>
  <si>
    <t>Salinas Victoria</t>
  </si>
  <si>
    <t>San Nicolás de los Garza</t>
  </si>
  <si>
    <t>Santiago</t>
  </si>
  <si>
    <t>Vallecillo</t>
  </si>
  <si>
    <t>Villaldama</t>
  </si>
  <si>
    <t>Oaxaca</t>
  </si>
  <si>
    <t>Abejones</t>
  </si>
  <si>
    <t>Acatlán de Pérez Figueroa</t>
  </si>
  <si>
    <t>Asunción Cacalotepec</t>
  </si>
  <si>
    <t>Asunción Cuyotepeji</t>
  </si>
  <si>
    <t>Asunción Ixtaltepec</t>
  </si>
  <si>
    <t>Asunción Nochixtlán</t>
  </si>
  <si>
    <t>Asunción Ocotlán</t>
  </si>
  <si>
    <t>Asunción Tlacolulita</t>
  </si>
  <si>
    <t>Ayotzintepec</t>
  </si>
  <si>
    <t>El Barrio de la Soledad</t>
  </si>
  <si>
    <t>Calihualá</t>
  </si>
  <si>
    <t>Candelaria Loxicha</t>
  </si>
  <si>
    <t>Ciénega de Zimatlán</t>
  </si>
  <si>
    <t>Ciudad Ixtepec</t>
  </si>
  <si>
    <t>Coatecas Altas</t>
  </si>
  <si>
    <t>Coicoyán de las Flores</t>
  </si>
  <si>
    <t>La Compañía</t>
  </si>
  <si>
    <t>Concepción Buenavista</t>
  </si>
  <si>
    <t>Concepción Pápalo</t>
  </si>
  <si>
    <t>Constancia del Rosario</t>
  </si>
  <si>
    <t>Cosolapa</t>
  </si>
  <si>
    <t>Cosoltepec</t>
  </si>
  <si>
    <t>Cuilápam de Guerrero</t>
  </si>
  <si>
    <t>Cuyamecalco Villa de Zaragoza</t>
  </si>
  <si>
    <t>Chahuites</t>
  </si>
  <si>
    <t>Chalcatongo de Hidalgo</t>
  </si>
  <si>
    <t>Chiquihuitlán de Benito Juárez</t>
  </si>
  <si>
    <t>Heroica Ciudad de Ejutla de Crespo</t>
  </si>
  <si>
    <t>Eloxochitlán de Flores Magón</t>
  </si>
  <si>
    <t>El Espinal</t>
  </si>
  <si>
    <t>Tamazulápam del Espíritu Santo</t>
  </si>
  <si>
    <t>Fresnillo de Trujano</t>
  </si>
  <si>
    <t>Guadalupe Etla</t>
  </si>
  <si>
    <t>Guadalupe de Ramírez</t>
  </si>
  <si>
    <t>Guelatao de Juárez</t>
  </si>
  <si>
    <t>Guevea de Humboldt</t>
  </si>
  <si>
    <t>Mesones Hidalgo</t>
  </si>
  <si>
    <t>Heroica Ciudad de Huajuapan de León</t>
  </si>
  <si>
    <t>Huautepec</t>
  </si>
  <si>
    <t>Huautla de Jiménez</t>
  </si>
  <si>
    <t>Ixtlán de Juárez</t>
  </si>
  <si>
    <t>Heroica Ciudad de Juchitán de Zaragoza</t>
  </si>
  <si>
    <t>Loma Bonita</t>
  </si>
  <si>
    <t>Magdalena Apasco</t>
  </si>
  <si>
    <t>Magdalena Jaltepec</t>
  </si>
  <si>
    <t>Santa Magdalena Jicotlán</t>
  </si>
  <si>
    <t>Magdalena Mixtepec</t>
  </si>
  <si>
    <t>Magdalena Ocotlán</t>
  </si>
  <si>
    <t>Magdalena Peñasco</t>
  </si>
  <si>
    <t>Magdalena Teitipac</t>
  </si>
  <si>
    <t>Magdalena Tequisistlán</t>
  </si>
  <si>
    <t>Magdalena Tlacotepec</t>
  </si>
  <si>
    <t>Magdalena Zahuatlán</t>
  </si>
  <si>
    <t>Mariscala de Juárez</t>
  </si>
  <si>
    <t>Mártires de Tacubaya</t>
  </si>
  <si>
    <t>Matías Romero Avendaño</t>
  </si>
  <si>
    <t>Mazatlán Villa de Flores</t>
  </si>
  <si>
    <t>Miahuatlán de Porfirio Díaz</t>
  </si>
  <si>
    <t>Mixistlán de la Reforma</t>
  </si>
  <si>
    <t>Monjas</t>
  </si>
  <si>
    <t>Natividad</t>
  </si>
  <si>
    <t>Nazareno Etla</t>
  </si>
  <si>
    <t>Nejapa de Madero</t>
  </si>
  <si>
    <t>Ixpantepec Nieves</t>
  </si>
  <si>
    <t>Santiago Niltepec</t>
  </si>
  <si>
    <t>Oaxaca de Juárez</t>
  </si>
  <si>
    <t>Ocotlán de Morelos</t>
  </si>
  <si>
    <t>La Pe</t>
  </si>
  <si>
    <t>Pinotepa de Don Luis</t>
  </si>
  <si>
    <t>Pluma Hidalgo</t>
  </si>
  <si>
    <t>San José del Progreso</t>
  </si>
  <si>
    <t>Putla Villa de Guerrero</t>
  </si>
  <si>
    <t>Santa Catarina Quioquitani</t>
  </si>
  <si>
    <t>Reforma de Pineda</t>
  </si>
  <si>
    <t>La Reforma</t>
  </si>
  <si>
    <t>Reyes Etla</t>
  </si>
  <si>
    <t>Rojas de Cuauhtémoc</t>
  </si>
  <si>
    <t>Salina Cruz</t>
  </si>
  <si>
    <t>San Agustín Amatengo</t>
  </si>
  <si>
    <t>San Agustín Atenango</t>
  </si>
  <si>
    <t>San Agustín Chayuco</t>
  </si>
  <si>
    <t>San Agustín de las Juntas</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</si>
  <si>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</si>
  <si>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</si>
  <si>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</si>
  <si>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</si>
  <si>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</si>
  <si>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</si>
  <si>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</si>
  <si>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</si>
  <si>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</si>
  <si>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</si>
  <si>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</si>
  <si>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</si>
  <si>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</si>
  <si>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</si>
  <si>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</si>
  <si>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</si>
  <si>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</si>
  <si>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</si>
  <si>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</si>
  <si>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</si>
  <si>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</si>
  <si>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</si>
  <si>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</si>
  <si>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</si>
  <si>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</si>
  <si>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</si>
  <si>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</si>
  <si>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</si>
  <si>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</si>
  <si>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</si>
  <si>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</si>
  <si>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 Coyotepec</t>
  </si>
  <si>
    <t>San Bartolomé Ayautla</t>
  </si>
  <si>
    <t>San Bartolomé Loxicha</t>
  </si>
  <si>
    <t>San Bartolomé Quialana</t>
  </si>
  <si>
    <t>San Bartolomé Yucuañe</t>
  </si>
  <si>
    <t>San Bartolomé Zoogocho</t>
  </si>
  <si>
    <t>San Bartolo Soyaltepec</t>
  </si>
  <si>
    <t>San Bartolo Yautepec</t>
  </si>
  <si>
    <t>San Bernardo Mixtepec</t>
  </si>
  <si>
    <t>San Blas Atempa</t>
  </si>
  <si>
    <t>San Carlos Yautepec</t>
  </si>
  <si>
    <t>San Cristóbal Amatlán</t>
  </si>
  <si>
    <t>San Cristóbal Amoltepec</t>
  </si>
  <si>
    <t>San Cristóbal Lachirioag</t>
  </si>
  <si>
    <t>San Cristóbal Suchixtlahuaca</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</si>
  <si>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</si>
  <si>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</si>
  <si>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</si>
  <si>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</si>
  <si>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</si>
  <si>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</si>
  <si>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</si>
  <si>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</si>
  <si>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</si>
  <si>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</si>
  <si>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</si>
  <si>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</si>
  <si>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</si>
  <si>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</si>
  <si>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</si>
  <si>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</si>
  <si>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</si>
  <si>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</si>
  <si>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</si>
  <si>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</si>
  <si>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</si>
  <si>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</si>
  <si>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</si>
  <si>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</si>
  <si>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</si>
  <si>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</si>
  <si>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</si>
  <si>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</si>
  <si>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</si>
  <si>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</si>
  <si>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</si>
  <si>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</si>
  <si>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</si>
  <si>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</si>
  <si>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Jorge Nuchita</t>
  </si>
  <si>
    <t>San José Ayuquila</t>
  </si>
  <si>
    <t>San José Chiltepec</t>
  </si>
  <si>
    <t>San José del Peñasco</t>
  </si>
  <si>
    <t>San José Estancia Grande</t>
  </si>
  <si>
    <t>San José Independencia</t>
  </si>
  <si>
    <t>San José Lachiguiri</t>
  </si>
  <si>
    <t>San José Tenango</t>
  </si>
  <si>
    <t>San Juan Achiutla</t>
  </si>
  <si>
    <t>San Juan Atepec</t>
  </si>
  <si>
    <t>Ánimas Trujano</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</si>
  <si>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</si>
  <si>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</si>
  <si>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</si>
  <si>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</si>
  <si>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</si>
  <si>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</si>
  <si>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</si>
  <si>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Tlacoatzintepec</t>
  </si>
  <si>
    <t>San Juan Bautista Tlachichilco</t>
  </si>
  <si>
    <t>San Juan Bautista Tuxtepec</t>
  </si>
  <si>
    <t>San Juan Cacahuatepec</t>
  </si>
  <si>
    <t>San Juan Cieneguilla</t>
  </si>
  <si>
    <t>San Juan Coatzóspam</t>
  </si>
  <si>
    <t>San Juan Colorado</t>
  </si>
  <si>
    <t>San Juan Comaltepec</t>
  </si>
  <si>
    <t>San Juan Cotzocón</t>
  </si>
  <si>
    <t>San Juan Chicomezúchil</t>
  </si>
  <si>
    <t>San Juan Chilateca</t>
  </si>
  <si>
    <t>San Juan del Estado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</si>
  <si>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</si>
  <si>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</si>
  <si>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</si>
  <si>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</si>
  <si>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</si>
  <si>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</si>
  <si>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</si>
  <si>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</si>
  <si>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</si>
  <si>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</si>
  <si>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</si>
  <si>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de los Cués</t>
  </si>
  <si>
    <t>San Juan Mazatlán</t>
  </si>
  <si>
    <t>San Juan Mixtepec -Dto. 08 -</t>
  </si>
  <si>
    <t>San Juan Mixtepec -Dto. 26 -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</si>
  <si>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</si>
  <si>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</si>
  <si>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</si>
  <si>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</si>
  <si>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</si>
  <si>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</si>
  <si>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</si>
  <si>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</si>
  <si>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</si>
  <si>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</si>
  <si>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</si>
  <si>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</si>
  <si>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</si>
  <si>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</si>
  <si>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</si>
  <si>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</si>
  <si>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</si>
  <si>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</si>
  <si>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</si>
  <si>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</si>
  <si>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</si>
  <si>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</si>
  <si>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</si>
  <si>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</si>
  <si>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</si>
  <si>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</si>
  <si>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</si>
  <si>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</si>
  <si>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</si>
  <si>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</si>
  <si>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</si>
  <si>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</si>
  <si>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</si>
  <si>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</si>
  <si>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</si>
  <si>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</si>
  <si>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</si>
  <si>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Capulálpam de Méndez</t>
  </si>
  <si>
    <t>San Mateo del Mar</t>
  </si>
  <si>
    <t>San Mateo Yoloxochitlán</t>
  </si>
  <si>
    <t>San Mateo Etlatongo</t>
  </si>
  <si>
    <t>San Mateo Nejápam</t>
  </si>
  <si>
    <t>San Mateo Peñasco</t>
  </si>
  <si>
    <t>San Mateo Piñas</t>
  </si>
  <si>
    <t>San Mateo Río Hondo</t>
  </si>
  <si>
    <t>San Mateo Sindihui</t>
  </si>
  <si>
    <t>San Mateo Tlapiltepec</t>
  </si>
  <si>
    <t>San Melchor Betaza</t>
  </si>
  <si>
    <t>San Miguel Achiutla</t>
  </si>
  <si>
    <t>San Miguel Ahuehuetitlán</t>
  </si>
  <si>
    <t>San Miguel Aloápam</t>
  </si>
  <si>
    <t>San Miguel Amatitlán</t>
  </si>
  <si>
    <t>San Miguel Amatlán</t>
  </si>
  <si>
    <t>San Miguel Coatlán</t>
  </si>
  <si>
    <t>San Miguel Chicahua</t>
  </si>
  <si>
    <t>San Miguel Chimalapa</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</si>
  <si>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</si>
  <si>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</si>
  <si>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</si>
  <si>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</si>
  <si>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</si>
  <si>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</si>
  <si>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</si>
  <si>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</si>
  <si>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</si>
  <si>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</si>
  <si>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</si>
  <si>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Villa Sola de Vega</t>
  </si>
  <si>
    <t>San Miguel Soyaltepec</t>
  </si>
  <si>
    <t>San Miguel Suchixtepec</t>
  </si>
  <si>
    <t>Villa Talea de Castro</t>
  </si>
  <si>
    <t>San Miguel Tecomatlán</t>
  </si>
  <si>
    <t>San Miguel Tenango</t>
  </si>
  <si>
    <t>San Miguel Tequixtepec</t>
  </si>
  <si>
    <t>San Miguel Tilquiápam</t>
  </si>
  <si>
    <t>San Miguel Tlacamama</t>
  </si>
  <si>
    <t>San Miguel Tlacotepec</t>
  </si>
  <si>
    <t>San Miguel Tulancingo</t>
  </si>
  <si>
    <t>San Miguel Yotao</t>
  </si>
  <si>
    <t>San Nicolás</t>
  </si>
  <si>
    <t>San Nicolás Hidalgo</t>
  </si>
  <si>
    <t>San Pablo Coatlán</t>
  </si>
  <si>
    <t>San Pablo Cuatro Venados</t>
  </si>
  <si>
    <t>San Pablo Etla</t>
  </si>
  <si>
    <t>San Pablo Huitzo</t>
  </si>
  <si>
    <t>San Pablo Huixtepec</t>
  </si>
  <si>
    <t>San Pablo Macuiltianguis</t>
  </si>
  <si>
    <t>San Pablo Tijaltepec</t>
  </si>
  <si>
    <t>San Pablo Villa de Mitla</t>
  </si>
  <si>
    <t>San Pablo Yaganiza</t>
  </si>
  <si>
    <t>San Pedro Amuzgos</t>
  </si>
  <si>
    <t>San Pedro Apóstol</t>
  </si>
  <si>
    <t>San Pedro Atoyac</t>
  </si>
  <si>
    <t>San Pedro Cajonos</t>
  </si>
  <si>
    <t>San Pedro Coxcaltepec Cántaros</t>
  </si>
  <si>
    <t>San Pedro Comitancillo</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</si>
  <si>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</si>
  <si>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</si>
  <si>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</si>
  <si>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</si>
  <si>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</si>
  <si>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</si>
  <si>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</si>
  <si>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</si>
  <si>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</si>
  <si>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t>
  </si>
  <si>
    <t>San Pedro Mártir Quiechapa</t>
  </si>
  <si>
    <t>San Pedro Mártir Yucuxaco</t>
  </si>
  <si>
    <t>San Pedro Mixtepec -Dto. 22 -</t>
  </si>
  <si>
    <t>San Pedro Mixtepec -Dto. 26 -</t>
  </si>
  <si>
    <t>San Pedro Molinos</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</si>
  <si>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</si>
  <si>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</si>
  <si>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</si>
  <si>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</si>
  <si>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</si>
  <si>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</si>
  <si>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</si>
  <si>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</si>
  <si>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</si>
  <si>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</si>
  <si>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</si>
  <si>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Topiltepec</t>
  </si>
  <si>
    <t>San Pedro Totolápam</t>
  </si>
  <si>
    <t>Villa de Tututepec de Melchor Ocampo</t>
  </si>
  <si>
    <t>San Pedro Yaneri</t>
  </si>
  <si>
    <t>San Pedro Yólox</t>
  </si>
  <si>
    <t>San Pedro y San Pablo Ayutla</t>
  </si>
  <si>
    <t>Villa de Etla</t>
  </si>
  <si>
    <t>San Pedro y San Pablo Teposcolula</t>
  </si>
  <si>
    <t>San Pedro y San Pablo Tequixtepec</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</si>
  <si>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</si>
  <si>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</si>
  <si>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</si>
  <si>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</si>
  <si>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</si>
  <si>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</si>
  <si>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</si>
  <si>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</si>
  <si>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</si>
  <si>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Sebastián Tutla</t>
  </si>
  <si>
    <t>San Simón Almolongas</t>
  </si>
  <si>
    <t>San Simón Zahuatlán</t>
  </si>
  <si>
    <t>Santa Ana</t>
  </si>
  <si>
    <t>Santa Ana Ateixtlahuaca</t>
  </si>
  <si>
    <t>Santa Ana Cuauhtémoc</t>
  </si>
  <si>
    <t>Santa Ana del Valle</t>
  </si>
  <si>
    <t>Santa Ana Tavela</t>
  </si>
  <si>
    <t>Santa Ana Tlapacoyan</t>
  </si>
  <si>
    <t>Santa Ana Yareni</t>
  </si>
  <si>
    <t>Santa Ana Zegache</t>
  </si>
  <si>
    <t>Santa Catalina Quierí</t>
  </si>
  <si>
    <t>Santa Catarina Cuixtla</t>
  </si>
  <si>
    <t>Santa Catarina Ixtepeji</t>
  </si>
  <si>
    <t>Santa Catarina Juquila</t>
  </si>
  <si>
    <t>Santa Catarina Lachatao</t>
  </si>
  <si>
    <t>Santa Catarina Loxicha</t>
  </si>
  <si>
    <t>Santa Catarina Mechoacán</t>
  </si>
  <si>
    <t>Santa Catarina Minas</t>
  </si>
  <si>
    <t>Santa Catarina Quiané</t>
  </si>
  <si>
    <t>Santa Catarina Tayata</t>
  </si>
  <si>
    <t>Santa Catarina Ticuá</t>
  </si>
  <si>
    <t>Santa Catarina Yosonotú</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</si>
  <si>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</si>
  <si>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</si>
  <si>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</si>
  <si>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</si>
  <si>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</si>
  <si>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</si>
  <si>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</si>
  <si>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</si>
  <si>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</si>
  <si>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</si>
  <si>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</si>
  <si>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</si>
  <si>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Xoxocotlán</t>
  </si>
  <si>
    <t>Santa Cruz Zenzontepec</t>
  </si>
  <si>
    <t>Santa Gertrudis</t>
  </si>
  <si>
    <t>Santa Inés del Monte</t>
  </si>
  <si>
    <t>Santa Inés Yatzeche</t>
  </si>
  <si>
    <t>Santa Lucía del Camino</t>
  </si>
  <si>
    <t>Santa Lucía Miahuatlán</t>
  </si>
  <si>
    <t>Santa Lucía Monteverde</t>
  </si>
  <si>
    <t>Santa Lucía Ocotlán</t>
  </si>
  <si>
    <t>Santa María Alotepec</t>
  </si>
  <si>
    <t>Santa María Apazco</t>
  </si>
  <si>
    <t>Santa María la Asunción</t>
  </si>
  <si>
    <t>Heroica Ciudad de Tlaxiaco</t>
  </si>
  <si>
    <t>Ayoquezco de Aldama</t>
  </si>
  <si>
    <t>Santa María Atzompa</t>
  </si>
  <si>
    <t>Santa María Camotlán</t>
  </si>
  <si>
    <t>Santa María Colotepec</t>
  </si>
  <si>
    <t>Santa María Cortijo</t>
  </si>
  <si>
    <t>Santa María Coyotepec</t>
  </si>
  <si>
    <t>Santa María Chachoápam</t>
  </si>
  <si>
    <t>Villa de Chilapa de Díaz</t>
  </si>
  <si>
    <t>Santa María Chilchotla</t>
  </si>
  <si>
    <t>Santa María Chimalapa</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</si>
  <si>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</si>
  <si>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</si>
  <si>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</si>
  <si>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</si>
  <si>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</si>
  <si>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</si>
  <si>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</si>
  <si>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</si>
  <si>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</si>
  <si>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</si>
  <si>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</si>
  <si>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</si>
  <si>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</si>
  <si>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</si>
  <si>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</si>
  <si>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</si>
  <si>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</si>
  <si>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</si>
  <si>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</si>
  <si>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</si>
  <si>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</si>
  <si>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</si>
  <si>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</si>
  <si>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</si>
  <si>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</si>
  <si>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</si>
  <si>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</si>
  <si>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</si>
  <si>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</si>
  <si>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</si>
  <si>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</si>
  <si>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</si>
  <si>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</si>
  <si>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</si>
  <si>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</si>
  <si>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</si>
  <si>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</si>
  <si>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</si>
  <si>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</si>
  <si>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</si>
  <si>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</si>
  <si>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</si>
  <si>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</si>
  <si>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</si>
  <si>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</si>
  <si>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</si>
  <si>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</si>
  <si>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</si>
  <si>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</si>
  <si>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</si>
  <si>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Comaltepec</t>
  </si>
  <si>
    <t>Santiago Chazumba</t>
  </si>
  <si>
    <t>Santiago Choápam</t>
  </si>
  <si>
    <t>Santiago del Río</t>
  </si>
  <si>
    <t>Santiago Huajolotitlán</t>
  </si>
  <si>
    <t>Santiago Huauclilla</t>
  </si>
  <si>
    <t>Santiago Ihuitlán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</si>
  <si>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</si>
  <si>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</si>
  <si>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</si>
  <si>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</si>
  <si>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</si>
  <si>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</si>
  <si>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</si>
  <si>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</si>
  <si>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</si>
  <si>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</si>
  <si>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</si>
  <si>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</si>
  <si>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</si>
  <si>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</si>
  <si>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</si>
  <si>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Nundiche</t>
  </si>
  <si>
    <t>Santiago Nuyoó</t>
  </si>
  <si>
    <t>Santiago Pinotepa Nacional</t>
  </si>
  <si>
    <t>Santiago Suchilquitongo</t>
  </si>
  <si>
    <t>Santiago Tamazola</t>
  </si>
  <si>
    <t>Santiago Tapextla</t>
  </si>
  <si>
    <t>Villa Tejúpam de la Unión</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</si>
  <si>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</si>
  <si>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</si>
  <si>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</si>
  <si>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</si>
  <si>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</si>
  <si>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</si>
  <si>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</si>
  <si>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</si>
  <si>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</si>
  <si>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</si>
  <si>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</si>
  <si>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</si>
  <si>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</si>
  <si>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</si>
  <si>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</si>
  <si>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</si>
  <si>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</si>
  <si>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Nuevo Zoquiápam</t>
  </si>
  <si>
    <t>Santo Domingo Ingenio</t>
  </si>
  <si>
    <t>Santo Domingo Albarradas</t>
  </si>
  <si>
    <t>Santo Domingo Armenta</t>
  </si>
  <si>
    <t>Santo Domingo Chihuitán</t>
  </si>
  <si>
    <t>Santo Domingo de Morelos</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</si>
  <si>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</si>
  <si>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</si>
  <si>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</si>
  <si>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</si>
  <si>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</si>
  <si>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</si>
  <si>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</si>
  <si>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</si>
  <si>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</si>
  <si>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</si>
  <si>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</si>
  <si>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</si>
  <si>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</si>
  <si>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</si>
  <si>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</si>
  <si>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</si>
  <si>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Santos Reyes Nopala</t>
  </si>
  <si>
    <t>Santos Reyes Pápalo</t>
  </si>
  <si>
    <t>Santos Reyes Tepejillo</t>
  </si>
  <si>
    <t>Santos Reyes Yucuná</t>
  </si>
  <si>
    <t>Santo Tomás Jalieza</t>
  </si>
  <si>
    <t>Santo Tomás Mazaltepec</t>
  </si>
  <si>
    <t>Santo Tomás Ocotepec</t>
  </si>
  <si>
    <t>Santo Tomás Tamazulapan</t>
  </si>
  <si>
    <t>San Vicente Coatlán</t>
  </si>
  <si>
    <t>San Vicente Lachixío</t>
  </si>
  <si>
    <t>San Vicente Nuñú</t>
  </si>
  <si>
    <t>Silacayoápam</t>
  </si>
  <si>
    <t>Sitio de Xitlapehua</t>
  </si>
  <si>
    <t>Soledad Etla</t>
  </si>
  <si>
    <t>Villa de Tamazulápam del Progreso</t>
  </si>
  <si>
    <t>Tanetze de Zaragoza</t>
  </si>
  <si>
    <t>Taniche</t>
  </si>
  <si>
    <t>Tataltepec de Valdés</t>
  </si>
  <si>
    <t>Teococuilco de Marcos Pérez</t>
  </si>
  <si>
    <t>Teotitlán de Flores Magón</t>
  </si>
  <si>
    <t>Teotitlán del Valle</t>
  </si>
  <si>
    <t>Teotongo</t>
  </si>
  <si>
    <t>Tepelmeme Villa de Morelos</t>
  </si>
  <si>
    <t>Heroica Villa Tezoatlán de Segura y Luna, Cuna de la Independencia de Oaxaca</t>
  </si>
  <si>
    <t>San Jerónimo Tlacochahuaya</t>
  </si>
  <si>
    <t>Tlacolula de Matamoros</t>
  </si>
  <si>
    <t>Tlacotepec Plumas</t>
  </si>
  <si>
    <t>Tlalixtac de Cabrera</t>
  </si>
  <si>
    <t>Totontepec Villa de Morelos</t>
  </si>
  <si>
    <t>Trinidad Zaachila</t>
  </si>
  <si>
    <t>La Trinidad Vista Hermosa</t>
  </si>
  <si>
    <t>Unión Hidalgo</t>
  </si>
  <si>
    <t>Valerio Trujano</t>
  </si>
  <si>
    <t>San Juan Bautista Valle Nacional</t>
  </si>
  <si>
    <t>Villa Díaz Ordaz</t>
  </si>
  <si>
    <t>Yaxe</t>
  </si>
  <si>
    <t>Magdalena Yodocono de Porfirio Díaz</t>
  </si>
  <si>
    <t>Yogana</t>
  </si>
  <si>
    <t>Yutanduchi de Guerrero</t>
  </si>
  <si>
    <t>Villa de Zaachila</t>
  </si>
  <si>
    <t>San Mateo Yucutindó</t>
  </si>
  <si>
    <t>Zapotitlán Lagunas</t>
  </si>
  <si>
    <t>Zapotitlán Palmas</t>
  </si>
  <si>
    <t>Santa Inés de Zaragoza</t>
  </si>
  <si>
    <t>Zimatlán de Álvarez</t>
  </si>
  <si>
    <t>Puebla</t>
  </si>
  <si>
    <t>Acajete</t>
  </si>
  <si>
    <t>Acateno</t>
  </si>
  <si>
    <t>Acatzingo</t>
  </si>
  <si>
    <t>Acteopan</t>
  </si>
  <si>
    <t>Ahuatlán</t>
  </si>
  <si>
    <t>Ahuazotepec</t>
  </si>
  <si>
    <t>Ahuehuetitla</t>
  </si>
  <si>
    <t>Ajalpan</t>
  </si>
  <si>
    <t>Albino Zertuche</t>
  </si>
  <si>
    <t>Aljojuca</t>
  </si>
  <si>
    <t>Altepexi</t>
  </si>
  <si>
    <t>Amixtlán</t>
  </si>
  <si>
    <t>Amozoc</t>
  </si>
  <si>
    <t>Aquixtla</t>
  </si>
  <si>
    <t>Atempan</t>
  </si>
  <si>
    <t>Atexcal</t>
  </si>
  <si>
    <t>Atlixco</t>
  </si>
  <si>
    <t>Atoyatempan</t>
  </si>
  <si>
    <t>Atzala</t>
  </si>
  <si>
    <t>Atzitzihuacán</t>
  </si>
  <si>
    <t>Atzitzintla</t>
  </si>
  <si>
    <t>Axutla</t>
  </si>
  <si>
    <t>Ayotoxco de Guerrero</t>
  </si>
  <si>
    <t>Calpan</t>
  </si>
  <si>
    <t>Caltepec</t>
  </si>
  <si>
    <t>Camocuautla</t>
  </si>
  <si>
    <t>Caxhuacan</t>
  </si>
  <si>
    <t>Coatepec</t>
  </si>
  <si>
    <t>Coatzingo</t>
  </si>
  <si>
    <t>Cohetzala</t>
  </si>
  <si>
    <t>Cohuecan</t>
  </si>
  <si>
    <t>Coronango</t>
  </si>
  <si>
    <t>Coxcatlán</t>
  </si>
  <si>
    <t>Coyomeapan</t>
  </si>
  <si>
    <t>Cuapiaxtla de Madero</t>
  </si>
  <si>
    <t>Cuautempan</t>
  </si>
  <si>
    <t>Cuautinchán</t>
  </si>
  <si>
    <t>Cuautlancingo</t>
  </si>
  <si>
    <t>Cuayuca de Andrade</t>
  </si>
  <si>
    <t>Cuetzalan del Progreso</t>
  </si>
  <si>
    <t>Cuyoaco</t>
  </si>
  <si>
    <t>Chalchicomula de Sesma</t>
  </si>
  <si>
    <t>Chapulco</t>
  </si>
  <si>
    <t>Chiautzingo</t>
  </si>
  <si>
    <t>Chiconcuautla</t>
  </si>
  <si>
    <t>Chichiquila</t>
  </si>
  <si>
    <t>Chietla</t>
  </si>
  <si>
    <t>Chigmecatitlán</t>
  </si>
  <si>
    <t>Chignahuapan</t>
  </si>
  <si>
    <t>Chignautla</t>
  </si>
  <si>
    <t>Chila</t>
  </si>
  <si>
    <t>Chila de la Sal</t>
  </si>
  <si>
    <t>Honey</t>
  </si>
  <si>
    <t>Chilchotla</t>
  </si>
  <si>
    <t>Chinantla</t>
  </si>
  <si>
    <t>Domingo Arenas</t>
  </si>
  <si>
    <t>Epatlán</t>
  </si>
  <si>
    <t>Esperanza</t>
  </si>
  <si>
    <t>Francisco Z. Mena</t>
  </si>
  <si>
    <t>General Felipe Ángeles</t>
  </si>
  <si>
    <t>Hermenegildo Galeana</t>
  </si>
  <si>
    <t>Huaquechula</t>
  </si>
  <si>
    <t>Huatlatlauca</t>
  </si>
  <si>
    <t>Huauchinango</t>
  </si>
  <si>
    <t>Huehuetlán el Chico</t>
  </si>
  <si>
    <t>Huejotzingo</t>
  </si>
  <si>
    <t>Hueyapan</t>
  </si>
  <si>
    <t>Hueytamalco</t>
  </si>
  <si>
    <t>Hueytlalpan</t>
  </si>
  <si>
    <t>Huitzilan de Serdán</t>
  </si>
  <si>
    <t>Huitziltepec</t>
  </si>
  <si>
    <t>Atlequizayan</t>
  </si>
  <si>
    <t>Ixcamilpa de Guerrero</t>
  </si>
  <si>
    <t>Ixcaquixtla</t>
  </si>
  <si>
    <t>Ixtacamaxtitlán</t>
  </si>
  <si>
    <t>Ixtepec</t>
  </si>
  <si>
    <t>Izúcar de Matamoros</t>
  </si>
  <si>
    <t>Jalpan</t>
  </si>
  <si>
    <t>Jolalpan</t>
  </si>
  <si>
    <t>Jonotla</t>
  </si>
  <si>
    <t>Jopala</t>
  </si>
  <si>
    <t>Juan C. Bonilla</t>
  </si>
  <si>
    <t>Juan Galindo</t>
  </si>
  <si>
    <t>Juan N. Méndez</t>
  </si>
  <si>
    <t>Lafragua</t>
  </si>
  <si>
    <t>Libres</t>
  </si>
  <si>
    <t>La Magdalena Tlatlauquitepec</t>
  </si>
  <si>
    <t>Mazapiltepec de Juárez</t>
  </si>
  <si>
    <t>Mixtla</t>
  </si>
  <si>
    <t>Molcaxac</t>
  </si>
  <si>
    <t>Cañada Morelos</t>
  </si>
  <si>
    <t>Naupan</t>
  </si>
  <si>
    <t>Nauzontla</t>
  </si>
  <si>
    <t>Nealtican</t>
  </si>
  <si>
    <t>Nicolás Bravo</t>
  </si>
  <si>
    <t>Nopalucan</t>
  </si>
  <si>
    <t>Ocoyucan</t>
  </si>
  <si>
    <t>Olintla</t>
  </si>
  <si>
    <t>Oriental</t>
  </si>
  <si>
    <t>Pahuatlán</t>
  </si>
  <si>
    <t>Palmar de Bravo</t>
  </si>
  <si>
    <t>Petlalcingo</t>
  </si>
  <si>
    <t>Piaxtla</t>
  </si>
  <si>
    <t>Quecholac</t>
  </si>
  <si>
    <t>Quimixtlán</t>
  </si>
  <si>
    <t>Rafael Lara Grajales</t>
  </si>
  <si>
    <t>Los Reyes de Juárez</t>
  </si>
  <si>
    <t>San Andrés Cholula</t>
  </si>
  <si>
    <t>San Antonio Cañada</t>
  </si>
  <si>
    <t>San Diego la Mesa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</si>
  <si>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</si>
  <si>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</si>
  <si>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</si>
  <si>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</si>
  <si>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</si>
  <si>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</si>
  <si>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</si>
  <si>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</si>
  <si>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</si>
  <si>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</si>
  <si>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</si>
  <si>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</si>
  <si>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</si>
  <si>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</si>
  <si>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</si>
  <si>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</si>
  <si>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</si>
  <si>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</si>
  <si>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</si>
  <si>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</si>
  <si>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</si>
  <si>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</si>
  <si>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</si>
  <si>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</si>
  <si>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</si>
  <si>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</si>
  <si>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</si>
  <si>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</si>
  <si>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</si>
  <si>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</si>
  <si>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</si>
  <si>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</si>
  <si>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</si>
  <si>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</si>
  <si>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</si>
  <si>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</si>
  <si>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</si>
  <si>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</si>
  <si>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</si>
  <si>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</si>
  <si>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</si>
  <si>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</si>
  <si>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</si>
  <si>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</si>
  <si>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</si>
  <si>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</si>
  <si>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</si>
  <si>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</si>
  <si>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</si>
  <si>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</si>
  <si>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</si>
  <si>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Teteles de Avila Castillo</t>
  </si>
  <si>
    <t>Teziutlán</t>
  </si>
  <si>
    <t>Tianguismanalco</t>
  </si>
  <si>
    <t>Tilapa</t>
  </si>
  <si>
    <t>Tlacotepec de Benito Juárez</t>
  </si>
  <si>
    <t>Tlacuilotepec</t>
  </si>
  <si>
    <t>Tlachichuca</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</si>
  <si>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</si>
  <si>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</si>
  <si>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</si>
  <si>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</si>
  <si>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</si>
  <si>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</si>
  <si>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</si>
  <si>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</si>
  <si>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</si>
  <si>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</si>
  <si>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</si>
  <si>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</si>
  <si>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</si>
  <si>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</si>
  <si>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</si>
  <si>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</si>
  <si>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</si>
  <si>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</si>
  <si>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</si>
  <si>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</si>
  <si>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</si>
  <si>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</si>
  <si>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</si>
  <si>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</si>
  <si>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</si>
  <si>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</si>
  <si>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</si>
  <si>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</si>
  <si>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</si>
  <si>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Zautla</t>
  </si>
  <si>
    <t>Zihuateutla</t>
  </si>
  <si>
    <t>Zinacatepec</t>
  </si>
  <si>
    <t>Zongozotla</t>
  </si>
  <si>
    <t>Zoquiapan</t>
  </si>
  <si>
    <t>Zoquitlán</t>
  </si>
  <si>
    <t>Queretaro</t>
  </si>
  <si>
    <t>Amealco de Bonfil</t>
  </si>
  <si>
    <t>Pinal de Amoles</t>
  </si>
  <si>
    <t>Arroyo Seco</t>
  </si>
  <si>
    <t>Cadereyta de Montes</t>
  </si>
  <si>
    <t>Colón</t>
  </si>
  <si>
    <t>Corregidora</t>
  </si>
  <si>
    <t>Ezequiel Montes</t>
  </si>
  <si>
    <t>Huimilpan</t>
  </si>
  <si>
    <t>Jalpan de Serra</t>
  </si>
  <si>
    <t>Landa de Matamoros</t>
  </si>
  <si>
    <t>El Marqués</t>
  </si>
  <si>
    <t>Pedro Escobedo</t>
  </si>
  <si>
    <t>Peñamiller</t>
  </si>
  <si>
    <t>Querétaro</t>
  </si>
  <si>
    <t>San Joaquín</t>
  </si>
  <si>
    <t>Tequisquiapan</t>
  </si>
  <si>
    <t>Quintana_Roo</t>
  </si>
  <si>
    <t>Cozumel</t>
  </si>
  <si>
    <t>Felipe Carrillo Puerto</t>
  </si>
  <si>
    <t>Isla Mujeres</t>
  </si>
  <si>
    <t>Othón P. Blanco</t>
  </si>
  <si>
    <t>José María Morelos</t>
  </si>
  <si>
    <t>Solidaridad</t>
  </si>
  <si>
    <t>Tulum</t>
  </si>
  <si>
    <t>Bacalar</t>
  </si>
  <si>
    <t>San_Luis_Potosi</t>
  </si>
  <si>
    <t>Ahualulco</t>
  </si>
  <si>
    <t>Alaquines</t>
  </si>
  <si>
    <t>Aquismón</t>
  </si>
  <si>
    <t>Armadillo de los Infante</t>
  </si>
  <si>
    <t>Cárdenas</t>
  </si>
  <si>
    <t>Catorce</t>
  </si>
  <si>
    <t>Cedral</t>
  </si>
  <si>
    <t>Cerritos</t>
  </si>
  <si>
    <t>Cerro de San Pedro</t>
  </si>
  <si>
    <t>Ciudad del Maíz</t>
  </si>
  <si>
    <t>Ciudad Fernández</t>
  </si>
  <si>
    <t>Tancanhuitz</t>
  </si>
  <si>
    <t>Ciudad Valles</t>
  </si>
  <si>
    <t>Charcas</t>
  </si>
  <si>
    <t>Ebano</t>
  </si>
  <si>
    <t>Guadalcázar</t>
  </si>
  <si>
    <t>Huehuetlán</t>
  </si>
  <si>
    <t>Matehuala</t>
  </si>
  <si>
    <t>Mexquitic de Carmona</t>
  </si>
  <si>
    <t>Moctezuma</t>
  </si>
  <si>
    <t>Rioverde</t>
  </si>
  <si>
    <t>Salinas</t>
  </si>
  <si>
    <t>San Antonio</t>
  </si>
  <si>
    <t>San Ciro de Acosta</t>
  </si>
  <si>
    <t>San Luis Potosí</t>
  </si>
  <si>
    <t>San Martín Chalchicuautla</t>
  </si>
  <si>
    <t>San Nicolás Tolentino</t>
  </si>
  <si>
    <t>Santa María del Río</t>
  </si>
  <si>
    <t>Santo Domingo</t>
  </si>
  <si>
    <t>San Vicente Tancuayalab</t>
  </si>
  <si>
    <t>Soledad de Graciano Sánchez</t>
  </si>
  <si>
    <t>Tamasopo</t>
  </si>
  <si>
    <t>Tamazunchale</t>
  </si>
  <si>
    <t>Tampacán</t>
  </si>
  <si>
    <t>Tampamolón Corona</t>
  </si>
  <si>
    <t>Tamuín</t>
  </si>
  <si>
    <t>Tanlajás</t>
  </si>
  <si>
    <t>Tanquián de Escobedo</t>
  </si>
  <si>
    <t>Tierra Nueva</t>
  </si>
  <si>
    <t>Vanegas</t>
  </si>
  <si>
    <t>Venado</t>
  </si>
  <si>
    <t>Villa de Arriaga</t>
  </si>
  <si>
    <t>Villa de Guadalupe</t>
  </si>
  <si>
    <t>Villa de la Paz</t>
  </si>
  <si>
    <t>Villa de Ramos</t>
  </si>
  <si>
    <t>Villa de Reyes</t>
  </si>
  <si>
    <t>Villa Juárez</t>
  </si>
  <si>
    <t>Axtla de Terrazas</t>
  </si>
  <si>
    <t>Xilitla</t>
  </si>
  <si>
    <t>Villa de Arista</t>
  </si>
  <si>
    <t>Matlapa</t>
  </si>
  <si>
    <t>El Naranjo</t>
  </si>
  <si>
    <t>Sinaloa</t>
  </si>
  <si>
    <t>Ahome</t>
  </si>
  <si>
    <t>Angostura</t>
  </si>
  <si>
    <t>Badiraguato</t>
  </si>
  <si>
    <t>Concordia</t>
  </si>
  <si>
    <t>Cosalá</t>
  </si>
  <si>
    <t>Culiacán</t>
  </si>
  <si>
    <t>Choix</t>
  </si>
  <si>
    <t>Elota</t>
  </si>
  <si>
    <t>Escuinapa</t>
  </si>
  <si>
    <t>El Fuerte</t>
  </si>
  <si>
    <t>Guasave</t>
  </si>
  <si>
    <t>Mazatlán</t>
  </si>
  <si>
    <t>Mocorito</t>
  </si>
  <si>
    <t>Salvador Alvarado</t>
  </si>
  <si>
    <t>San Ignacio</t>
  </si>
  <si>
    <t>Navolato</t>
  </si>
  <si>
    <t>Sonora</t>
  </si>
  <si>
    <t>Aconchi</t>
  </si>
  <si>
    <t>Agua Prieta</t>
  </si>
  <si>
    <t>Alamos</t>
  </si>
  <si>
    <t>Altar</t>
  </si>
  <si>
    <t>Arivechi</t>
  </si>
  <si>
    <t>Arizpe</t>
  </si>
  <si>
    <t>Atil</t>
  </si>
  <si>
    <t>Bacadéhuachi</t>
  </si>
  <si>
    <t>Bacanora</t>
  </si>
  <si>
    <t>Bacerac</t>
  </si>
  <si>
    <t>Bacoachi</t>
  </si>
  <si>
    <t>Bácum</t>
  </si>
  <si>
    <t>Banámichi</t>
  </si>
  <si>
    <t>Baviácora</t>
  </si>
  <si>
    <t>Bavispe</t>
  </si>
  <si>
    <t>Benjamín Hill</t>
  </si>
  <si>
    <t>Caborca</t>
  </si>
  <si>
    <t>Cajeme</t>
  </si>
  <si>
    <t>Cananea</t>
  </si>
  <si>
    <t>Carbó</t>
  </si>
  <si>
    <t>La Colorada</t>
  </si>
  <si>
    <t>Cucurpe</t>
  </si>
  <si>
    <t>Cumpas</t>
  </si>
  <si>
    <t>Divisaderos</t>
  </si>
  <si>
    <t>Empalme</t>
  </si>
  <si>
    <t>Etchojoa</t>
  </si>
  <si>
    <t>Fronteras</t>
  </si>
  <si>
    <t>Granados</t>
  </si>
  <si>
    <t>Guaymas</t>
  </si>
  <si>
    <t>Hermosillo</t>
  </si>
  <si>
    <t>Huachinera</t>
  </si>
  <si>
    <t>Huásabas</t>
  </si>
  <si>
    <t>Huatabampo</t>
  </si>
  <si>
    <t>Huépac</t>
  </si>
  <si>
    <t>Imuris</t>
  </si>
  <si>
    <t>Naco</t>
  </si>
  <si>
    <t>Nácori Chico</t>
  </si>
  <si>
    <t>Nacozari de García</t>
  </si>
  <si>
    <t>Navojoa</t>
  </si>
  <si>
    <t>Nogales</t>
  </si>
  <si>
    <t>Onavas</t>
  </si>
  <si>
    <t>Opodepe</t>
  </si>
  <si>
    <t>Oquitoa</t>
  </si>
  <si>
    <t>Pitiquito</t>
  </si>
  <si>
    <t>Puerto Peñasco</t>
  </si>
  <si>
    <t>Quiriego</t>
  </si>
  <si>
    <t>Sahuaripa</t>
  </si>
  <si>
    <t>San Felipe de Jesús</t>
  </si>
  <si>
    <t>San Javier</t>
  </si>
  <si>
    <t>San Luis Río Colorado</t>
  </si>
  <si>
    <t>San Miguel de Horcasitas</t>
  </si>
  <si>
    <t>San Pedro de la Cueva</t>
  </si>
  <si>
    <t>Santa Cruz</t>
  </si>
  <si>
    <t>Sáric</t>
  </si>
  <si>
    <t>Soyopa</t>
  </si>
  <si>
    <t>Suaqui Grande</t>
  </si>
  <si>
    <t>Tepache</t>
  </si>
  <si>
    <t>Trincheras</t>
  </si>
  <si>
    <t>Tubutama</t>
  </si>
  <si>
    <t>Ures</t>
  </si>
  <si>
    <t>Villa Pesqueira</t>
  </si>
  <si>
    <t>Yécora</t>
  </si>
  <si>
    <t>General Plutarco Elías Calles</t>
  </si>
  <si>
    <t>San Ignacio Río Muerto</t>
  </si>
  <si>
    <t>Tabasco</t>
  </si>
  <si>
    <t>Balancán</t>
  </si>
  <si>
    <t>Centla</t>
  </si>
  <si>
    <t>Centro</t>
  </si>
  <si>
    <t>Comalcalco</t>
  </si>
  <si>
    <t>Cunduacán</t>
  </si>
  <si>
    <t>Huimanguillo</t>
  </si>
  <si>
    <t>Jalapa</t>
  </si>
  <si>
    <t>Jalpa de Méndez</t>
  </si>
  <si>
    <t>Jonuta</t>
  </si>
  <si>
    <t>Macuspana</t>
  </si>
  <si>
    <t>Nacajuca</t>
  </si>
  <si>
    <t>Paraíso</t>
  </si>
  <si>
    <t>Tacotalpa</t>
  </si>
  <si>
    <t>Teapa</t>
  </si>
  <si>
    <t>Tenosique</t>
  </si>
  <si>
    <t>Tamaulipas</t>
  </si>
  <si>
    <t>Altamira</t>
  </si>
  <si>
    <t>Antiguo Morelos</t>
  </si>
  <si>
    <t>Burgos</t>
  </si>
  <si>
    <t>Casas</t>
  </si>
  <si>
    <t>Ciudad Madero</t>
  </si>
  <si>
    <t>Cruillas</t>
  </si>
  <si>
    <t>González</t>
  </si>
  <si>
    <t>Güémez</t>
  </si>
  <si>
    <t>Gustavo Díaz Ordaz</t>
  </si>
  <si>
    <t>Jaumave</t>
  </si>
  <si>
    <t>Llera</t>
  </si>
  <si>
    <t>Mainero</t>
  </si>
  <si>
    <t>El Mante</t>
  </si>
  <si>
    <t>Méndez</t>
  </si>
  <si>
    <t>Mier</t>
  </si>
  <si>
    <t>Miguel Alemán</t>
  </si>
  <si>
    <t>Miquihuana</t>
  </si>
  <si>
    <t>Nuevo Laredo</t>
  </si>
  <si>
    <t>Nuevo Morelos</t>
  </si>
  <si>
    <t>Padilla</t>
  </si>
  <si>
    <t>Palmillas</t>
  </si>
  <si>
    <t>Reynosa</t>
  </si>
  <si>
    <t>Río Bravo</t>
  </si>
  <si>
    <t>San Carlos</t>
  </si>
  <si>
    <t>Soto la Marina</t>
  </si>
  <si>
    <t>Tampico</t>
  </si>
  <si>
    <t>Tula</t>
  </si>
  <si>
    <t>Valle Hermoso</t>
  </si>
  <si>
    <t>Xicoténcatl</t>
  </si>
  <si>
    <t>Tlaxcala</t>
  </si>
  <si>
    <t>Amaxac de Guerrero</t>
  </si>
  <si>
    <t>Apetatitlán de Antonio Carvajal</t>
  </si>
  <si>
    <t>Atlangatepec</t>
  </si>
  <si>
    <t>Altzayanca</t>
  </si>
  <si>
    <t>Apizaco</t>
  </si>
  <si>
    <t>Calpulalpan</t>
  </si>
  <si>
    <t>El Carmen Tequexquitla</t>
  </si>
  <si>
    <t>Cuapiaxtla</t>
  </si>
  <si>
    <t>Cuaxomulco</t>
  </si>
  <si>
    <t>Chiautempan</t>
  </si>
  <si>
    <t>Muñoz de Domingo Arenas</t>
  </si>
  <si>
    <t>Españita</t>
  </si>
  <si>
    <t>Huamantla</t>
  </si>
  <si>
    <t>Hueyotlipan</t>
  </si>
  <si>
    <t>Ixtacuixtla de Mariano Matamoros</t>
  </si>
  <si>
    <t>Ixtenco</t>
  </si>
  <si>
    <t>Mazatecochco de José María Morelos</t>
  </si>
  <si>
    <t>Contla de Juan Cuamatzi</t>
  </si>
  <si>
    <t>Tepetitla de Lardizábal</t>
  </si>
  <si>
    <t>Sanctórum de Lázaro Cárdenas</t>
  </si>
  <si>
    <t>Nanacamilpa de Mariano Arista</t>
  </si>
  <si>
    <t>Acuamanala de Miguel Hidalgo</t>
  </si>
  <si>
    <t>Natívitas</t>
  </si>
  <si>
    <t>Panotla</t>
  </si>
  <si>
    <t>San Pablo del Monte</t>
  </si>
  <si>
    <t>Santa Cruz Tlaxcala</t>
  </si>
  <si>
    <t>Teolocholco</t>
  </si>
  <si>
    <t>Tepeyanco</t>
  </si>
  <si>
    <t>Terrenate</t>
  </si>
  <si>
    <t>Tetla de la Solidaridad</t>
  </si>
  <si>
    <t>Tetlatlahuca</t>
  </si>
  <si>
    <t>Tocatlán</t>
  </si>
  <si>
    <t>Totolac</t>
  </si>
  <si>
    <t>Ziltlaltépec de Trinidad Sánchez Santos</t>
  </si>
  <si>
    <t>Tzompantepec</t>
  </si>
  <si>
    <t>Xaloztoc</t>
  </si>
  <si>
    <t>Xaltocan</t>
  </si>
  <si>
    <t>Papalotla de Xicohténcatl</t>
  </si>
  <si>
    <t>Xicohtzinco</t>
  </si>
  <si>
    <t>Yauhquemehcan</t>
  </si>
  <si>
    <t>Zacatelco</t>
  </si>
  <si>
    <t>La Magdalena Tlaltelulco</t>
  </si>
  <si>
    <t>San Damián Texóloc</t>
  </si>
  <si>
    <t>San Francisco Tetlanohcan</t>
  </si>
  <si>
    <t>San Jerónimo Zacualpan</t>
  </si>
  <si>
    <t>San José Teacalco</t>
  </si>
  <si>
    <t>San Juan Huactzinco</t>
  </si>
  <si>
    <t>San Lorenzo Axocomanitla</t>
  </si>
  <si>
    <t>San Lucas Tecopilco</t>
  </si>
  <si>
    <t>Santa Ana Nopalucan</t>
  </si>
  <si>
    <t>Santa Apolonia Teacalco</t>
  </si>
  <si>
    <t>Santa Catarina Ayometla</t>
  </si>
  <si>
    <t>Santa Cruz Quilehtla</t>
  </si>
  <si>
    <t>Santa Isabel Xiloxoxtla</t>
  </si>
  <si>
    <t>Veracruz</t>
  </si>
  <si>
    <t>Acayucan</t>
  </si>
  <si>
    <t>Acula</t>
  </si>
  <si>
    <t>Acultzingo</t>
  </si>
  <si>
    <t>Camarón de Tejeda</t>
  </si>
  <si>
    <t>Alpatláhuac</t>
  </si>
  <si>
    <t>Alto Lucero de Gutiérrez Barrios</t>
  </si>
  <si>
    <t>Altotonga</t>
  </si>
  <si>
    <t>Alvarado</t>
  </si>
  <si>
    <t>Amatitlán</t>
  </si>
  <si>
    <t>Naranjos Amatlán</t>
  </si>
  <si>
    <t>Amatlán de los Reyes</t>
  </si>
  <si>
    <t>Angel R. Cabada</t>
  </si>
  <si>
    <t>La Antigua</t>
  </si>
  <si>
    <t>Apazapan</t>
  </si>
  <si>
    <t>Astacinga</t>
  </si>
  <si>
    <t>Atlahuilco</t>
  </si>
  <si>
    <t>Atzacan</t>
  </si>
  <si>
    <t>Atzalan</t>
  </si>
  <si>
    <t>Tlaltetela</t>
  </si>
  <si>
    <t>Ayahualulco</t>
  </si>
  <si>
    <t>Banderilla</t>
  </si>
  <si>
    <t>Boca del Río</t>
  </si>
  <si>
    <t>Calcahualco</t>
  </si>
  <si>
    <t>Camerino Z. Mendoza</t>
  </si>
  <si>
    <t>Carrillo Puerto</t>
  </si>
  <si>
    <t>Catemaco</t>
  </si>
  <si>
    <t>Cazones de Herrera</t>
  </si>
  <si>
    <t>Cerro Azul</t>
  </si>
  <si>
    <t>Citlaltépetl</t>
  </si>
  <si>
    <t>Coacoatzintla</t>
  </si>
  <si>
    <t>Coahuitlán</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</si>
  <si>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</si>
  <si>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</si>
  <si>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</si>
  <si>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</si>
  <si>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</si>
  <si>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</si>
  <si>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</si>
  <si>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</si>
  <si>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</si>
  <si>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</si>
  <si>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</si>
  <si>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</si>
  <si>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</si>
  <si>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</si>
  <si>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</si>
  <si>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Chacaltianguis</t>
  </si>
  <si>
    <t>Chalma</t>
  </si>
  <si>
    <t>Chiconamel</t>
  </si>
  <si>
    <t>Chiconquiaco</t>
  </si>
  <si>
    <t>Chicontepec</t>
  </si>
  <si>
    <t>Chinameca</t>
  </si>
  <si>
    <t>Chinampa de Gorostiza</t>
  </si>
  <si>
    <t>Las Choapas</t>
  </si>
  <si>
    <t>Chocamán</t>
  </si>
  <si>
    <t>Chontla</t>
  </si>
  <si>
    <t>Chumatlán</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</si>
  <si>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</si>
  <si>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</si>
  <si>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</si>
  <si>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</si>
  <si>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</si>
  <si>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</si>
  <si>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</si>
  <si>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</si>
  <si>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</si>
  <si>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</si>
  <si>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</si>
  <si>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</si>
  <si>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</si>
  <si>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</si>
  <si>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Ixhuatlán del Café</t>
  </si>
  <si>
    <t>Ixhuatlancillo</t>
  </si>
  <si>
    <t>Ixhuatlán del Sureste</t>
  </si>
  <si>
    <t>Ixhuatlán de Madero</t>
  </si>
  <si>
    <t>Ixmatlahuacan</t>
  </si>
  <si>
    <t>Ixtaczoquitlán</t>
  </si>
  <si>
    <t>Jalacingo</t>
  </si>
  <si>
    <t>Xalapa</t>
  </si>
  <si>
    <t>Jalcomulco</t>
  </si>
  <si>
    <t>Jáltipan</t>
  </si>
  <si>
    <t>Jamapa</t>
  </si>
  <si>
    <t>Jesús Carranza</t>
  </si>
  <si>
    <t>Xico</t>
  </si>
  <si>
    <t>Juan Rodríguez Clara</t>
  </si>
  <si>
    <t>Juchique de Ferrer</t>
  </si>
  <si>
    <t>Landero y Coss</t>
  </si>
  <si>
    <t>Lerdo de Tejada</t>
  </si>
  <si>
    <t>Maltrata</t>
  </si>
  <si>
    <t>Manlio Fabio Altamirano</t>
  </si>
  <si>
    <t>Mariano Escobedo</t>
  </si>
  <si>
    <t>Martínez de la Torre</t>
  </si>
  <si>
    <t>Mecatlán</t>
  </si>
  <si>
    <t>Mecayapan</t>
  </si>
  <si>
    <t>Medellín</t>
  </si>
  <si>
    <t>Miahuatlán</t>
  </si>
  <si>
    <t>Las Minas</t>
  </si>
  <si>
    <t>Misantla</t>
  </si>
  <si>
    <t>Mixtla de Altamirano</t>
  </si>
  <si>
    <t>Moloacán</t>
  </si>
  <si>
    <t>Naolinco</t>
  </si>
  <si>
    <t>Naranjal</t>
  </si>
  <si>
    <t>Nautla</t>
  </si>
  <si>
    <t>Oluta</t>
  </si>
  <si>
    <t>Omealca</t>
  </si>
  <si>
    <t>Orizaba</t>
  </si>
  <si>
    <t>Otatitlán</t>
  </si>
  <si>
    <t>Oteapan</t>
  </si>
  <si>
    <t>Ozuluama de Mascareñas</t>
  </si>
  <si>
    <t>Pajapan</t>
  </si>
  <si>
    <t>Pánuco</t>
  </si>
  <si>
    <t>Papantla</t>
  </si>
  <si>
    <t>Paso del Macho</t>
  </si>
  <si>
    <t>Paso de Ovejas</t>
  </si>
  <si>
    <t>La Perla</t>
  </si>
  <si>
    <t>Perote</t>
  </si>
  <si>
    <t>Platón Sánchez</t>
  </si>
  <si>
    <t>Playa Vicente</t>
  </si>
  <si>
    <t>Poza Rica de Hidalgo</t>
  </si>
  <si>
    <t>Las Vigas de Ramírez</t>
  </si>
  <si>
    <t>Pueblo Viejo</t>
  </si>
  <si>
    <t>Puente Nacional</t>
  </si>
  <si>
    <t>Rafael Delgado</t>
  </si>
  <si>
    <t>Rafael Lucio</t>
  </si>
  <si>
    <t>Río Blanco</t>
  </si>
  <si>
    <t>Saltabarranca</t>
  </si>
  <si>
    <t>San Andrés Tenejapan</t>
  </si>
  <si>
    <t>San Andrés Tuxtla</t>
  </si>
  <si>
    <t>San Juan Evangelista</t>
  </si>
  <si>
    <t>Santiago Tuxtla</t>
  </si>
  <si>
    <t>Sayula de Alemán</t>
  </si>
  <si>
    <t>Soconusco</t>
  </si>
  <si>
    <t>Sochiapa</t>
  </si>
  <si>
    <t>Soledad Atzompa</t>
  </si>
  <si>
    <t>Soledad de Doblado</t>
  </si>
  <si>
    <t>Soteapan</t>
  </si>
  <si>
    <t>Tamalín</t>
  </si>
  <si>
    <t>Tamiahua</t>
  </si>
  <si>
    <t>Tampico Alto</t>
  </si>
  <si>
    <t>Tancoco</t>
  </si>
  <si>
    <t>Tantima</t>
  </si>
  <si>
    <t>Tantoyuca</t>
  </si>
  <si>
    <t>Tatatila</t>
  </si>
  <si>
    <t>Castillo de Teayo</t>
  </si>
  <si>
    <t>Tecolutla</t>
  </si>
  <si>
    <t>Tehuipango</t>
  </si>
  <si>
    <t>Álamo Temapache</t>
  </si>
  <si>
    <t>Tempoal</t>
  </si>
  <si>
    <t>Tenampa</t>
  </si>
  <si>
    <t>Tenochtitlán</t>
  </si>
  <si>
    <t>Teocelo</t>
  </si>
  <si>
    <t>Tepatlaxco</t>
  </si>
  <si>
    <t>Tepetlán</t>
  </si>
  <si>
    <t>José Azueta</t>
  </si>
  <si>
    <t>Texcatepec</t>
  </si>
  <si>
    <t>Texhuacán</t>
  </si>
  <si>
    <t>Texistepec</t>
  </si>
  <si>
    <t>Tezonapa</t>
  </si>
  <si>
    <t>Tihuatlán</t>
  </si>
  <si>
    <t>Tlacojalpan</t>
  </si>
  <si>
    <t>Tlacolulan</t>
  </si>
  <si>
    <t>Tlacotalpan</t>
  </si>
  <si>
    <t>Tlacotepec de Mejía</t>
  </si>
  <si>
    <t>Tlachichilco</t>
  </si>
  <si>
    <t>Tlalixcoyan</t>
  </si>
  <si>
    <t>Tlalnelhuayocan</t>
  </si>
  <si>
    <t>Tlapacoyan</t>
  </si>
  <si>
    <t>Tlaquilpa</t>
  </si>
  <si>
    <t>Tlilapan</t>
  </si>
  <si>
    <t>Tonayán</t>
  </si>
  <si>
    <t>Totutla</t>
  </si>
  <si>
    <t>Tuxtilla</t>
  </si>
  <si>
    <t>Ursulo Galván</t>
  </si>
  <si>
    <t>Vega de Alatorre</t>
  </si>
  <si>
    <t>Villa Aldama</t>
  </si>
  <si>
    <t>Xoxocotla</t>
  </si>
  <si>
    <t>Yanga</t>
  </si>
  <si>
    <t>Yecuatla</t>
  </si>
  <si>
    <t>Zentla</t>
  </si>
  <si>
    <t>Zongolica</t>
  </si>
  <si>
    <t>Zontecomatlán de López y Fuentes</t>
  </si>
  <si>
    <t>Zozocolco de Hidalgo</t>
  </si>
  <si>
    <t>Agua Dulce</t>
  </si>
  <si>
    <t>El Higo</t>
  </si>
  <si>
    <t>Nanchital de Lázaro Cárdenas del Río</t>
  </si>
  <si>
    <t>Tres Valles</t>
  </si>
  <si>
    <t>Carlos A. Carrillo</t>
  </si>
  <si>
    <t>Tatahuicapan de Juárez</t>
  </si>
  <si>
    <t>Uxpanapa</t>
  </si>
  <si>
    <t>San Rafael</t>
  </si>
  <si>
    <t>Santiago Sochiapan</t>
  </si>
  <si>
    <t>Yucatan</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</si>
  <si>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</si>
  <si>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</si>
  <si>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</si>
  <si>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</si>
  <si>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</si>
  <si>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</si>
  <si>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</si>
  <si>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</si>
  <si>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</si>
  <si>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</si>
  <si>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</si>
  <si>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</si>
  <si>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</si>
  <si>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</si>
  <si>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</si>
  <si>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</si>
  <si>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</si>
  <si>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</si>
  <si>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</si>
  <si>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</si>
  <si>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</si>
  <si>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</si>
  <si>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</si>
  <si>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</si>
  <si>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Dzán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</si>
  <si>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</si>
  <si>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</si>
  <si>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</si>
  <si>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</si>
  <si>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</si>
  <si>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</si>
  <si>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</si>
  <si>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</si>
  <si>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</si>
  <si>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</si>
  <si>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</si>
  <si>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</si>
  <si>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</si>
  <si>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</si>
  <si>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</si>
  <si>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</si>
  <si>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</si>
  <si>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</si>
  <si>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</si>
  <si>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</si>
  <si>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</si>
  <si>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</si>
  <si>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</si>
  <si>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</si>
  <si>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</si>
  <si>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</si>
  <si>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</si>
  <si>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</si>
  <si>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</si>
  <si>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</si>
  <si>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</si>
  <si>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</si>
  <si>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</si>
  <si>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Quintana Roo</t>
  </si>
  <si>
    <t>Río Lagartos</t>
  </si>
  <si>
    <t>Sacalum</t>
  </si>
  <si>
    <t>Samahil</t>
  </si>
  <si>
    <t>Sanahcat</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</si>
  <si>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</si>
  <si>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</si>
  <si>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</si>
  <si>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</si>
  <si>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</si>
  <si>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</si>
  <si>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</si>
  <si>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</si>
  <si>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</si>
  <si>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</si>
  <si>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</si>
  <si>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</si>
  <si>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</si>
  <si>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</si>
  <si>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</si>
  <si>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</si>
  <si>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</si>
  <si>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</si>
  <si>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</si>
  <si>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</si>
  <si>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</si>
  <si>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Tetiz</t>
  </si>
  <si>
    <t>Teya</t>
  </si>
  <si>
    <t>Ticul</t>
  </si>
  <si>
    <t>Timucuy</t>
  </si>
  <si>
    <t>Tinum</t>
  </si>
  <si>
    <t>Tixcacalcupul</t>
  </si>
  <si>
    <t>Tixkokob</t>
  </si>
  <si>
    <t>Tixmehuac</t>
  </si>
  <si>
    <t>Tixpéhual</t>
  </si>
  <si>
    <t>Tizimín</t>
  </si>
  <si>
    <t>Tunkás</t>
  </si>
  <si>
    <t>Tzucacab</t>
  </si>
  <si>
    <t>Uayma</t>
  </si>
  <si>
    <t>Ucú</t>
  </si>
  <si>
    <t>Umán</t>
  </si>
  <si>
    <t>Valladolid</t>
  </si>
  <si>
    <t>Xocchel</t>
  </si>
  <si>
    <t>Yaxcabá</t>
  </si>
  <si>
    <t>Yaxkukul</t>
  </si>
  <si>
    <t>Yobaín</t>
  </si>
  <si>
    <t>Zacatecas</t>
  </si>
  <si>
    <t>Apozol</t>
  </si>
  <si>
    <t>Apulco</t>
  </si>
  <si>
    <t>Atolinga</t>
  </si>
  <si>
    <t>Calera</t>
  </si>
  <si>
    <t>Cañitas de Felipe Pescador</t>
  </si>
  <si>
    <t>Concepción del Oro</t>
  </si>
  <si>
    <t>Chalchihuites</t>
  </si>
  <si>
    <t>Fresnillo</t>
  </si>
  <si>
    <t>Trinidad García de la Cadena</t>
  </si>
  <si>
    <t>Genaro Codina</t>
  </si>
  <si>
    <t>General Enrique Estrada</t>
  </si>
  <si>
    <t>General Francisco R. Murguía</t>
  </si>
  <si>
    <t>El Plateado de Joaquín Amaro</t>
  </si>
  <si>
    <t>General Pánfilo Natera</t>
  </si>
  <si>
    <t>Huanusco</t>
  </si>
  <si>
    <t>Jalpa</t>
  </si>
  <si>
    <t>Jerez</t>
  </si>
  <si>
    <t>Jiménez del Teul</t>
  </si>
  <si>
    <t>Juan Aldama</t>
  </si>
  <si>
    <t>Juchipila</t>
  </si>
  <si>
    <t>Luis Moya</t>
  </si>
  <si>
    <t>Mazapil</t>
  </si>
  <si>
    <t>Mezquital del Oro</t>
  </si>
  <si>
    <t>Miguel Auza</t>
  </si>
  <si>
    <t>Momax</t>
  </si>
  <si>
    <t>Monte Escobedo</t>
  </si>
  <si>
    <t>Moyahua de Estrada</t>
  </si>
  <si>
    <t>Nochistlán de Mejía</t>
  </si>
  <si>
    <t>Noria de Ángeles</t>
  </si>
  <si>
    <t>Ojocaliente</t>
  </si>
  <si>
    <t>Pinos</t>
  </si>
  <si>
    <t>Río Grande</t>
  </si>
  <si>
    <t>Sain Alto</t>
  </si>
  <si>
    <t>El Salvador</t>
  </si>
  <si>
    <t>Sombrerete</t>
  </si>
  <si>
    <t>Susticacán</t>
  </si>
  <si>
    <t>Tepechitlán</t>
  </si>
  <si>
    <t>Tepetongo</t>
  </si>
  <si>
    <t>Teúl de González Ortega</t>
  </si>
  <si>
    <t>Tlaltenango de Sánchez Román</t>
  </si>
  <si>
    <t>Valparaíso</t>
  </si>
  <si>
    <t>Vetagrande</t>
  </si>
  <si>
    <t>Villa de Cos</t>
  </si>
  <si>
    <t>Villa García</t>
  </si>
  <si>
    <t>Villa González Ortega</t>
  </si>
  <si>
    <t>Villanueva</t>
  </si>
  <si>
    <t>Trancoso</t>
  </si>
  <si>
    <t>Santa María de la Paz</t>
  </si>
  <si>
    <t>Permiso CRE o número de contrato CNH</t>
  </si>
  <si>
    <t>1.-</t>
  </si>
  <si>
    <t>Datos del Indicador</t>
  </si>
  <si>
    <t>Nombre del indicador</t>
  </si>
  <si>
    <t>Descripción del Indicador</t>
  </si>
  <si>
    <t>Objetivo del Indicador</t>
  </si>
  <si>
    <t>Tipo de indicador</t>
  </si>
  <si>
    <t>Proactivo</t>
  </si>
  <si>
    <t>X</t>
  </si>
  <si>
    <t>Reactivo</t>
  </si>
  <si>
    <t>Socioambiental</t>
  </si>
  <si>
    <t>Gráfico de tendencia del indicador</t>
  </si>
  <si>
    <t xml:space="preserve">Definición de las variables que integrarán la información que conforman el indicador </t>
  </si>
  <si>
    <t>Variable 1</t>
  </si>
  <si>
    <t>Unidad de medida</t>
  </si>
  <si>
    <t xml:space="preserve"> </t>
  </si>
  <si>
    <t>Variable 2</t>
  </si>
  <si>
    <t>Variable 3</t>
  </si>
  <si>
    <t>Variable 4</t>
  </si>
  <si>
    <t>Fórmula para el cálculo del indicador</t>
  </si>
  <si>
    <t>Frecuencia de medición</t>
  </si>
  <si>
    <t>Mensual</t>
  </si>
  <si>
    <t>Semestral</t>
  </si>
  <si>
    <t>Anual</t>
  </si>
  <si>
    <t>Otro (esp.)</t>
  </si>
  <si>
    <t xml:space="preserve">Inicio de registro: 
Inicio de reporte: </t>
  </si>
  <si>
    <t>Fecha de autorización del SASISOPA
 1er trim del año calendario  siguiente a la autorización del SASISOPA</t>
  </si>
  <si>
    <t>Cálculo del indicador de forma mensual (Simulación).</t>
  </si>
  <si>
    <t>ENERO</t>
  </si>
  <si>
    <t>IM</t>
  </si>
  <si>
    <t>FEBRERO</t>
  </si>
  <si>
    <t>MARZO</t>
  </si>
  <si>
    <t>ABRIL</t>
  </si>
  <si>
    <t>MAYO</t>
  </si>
  <si>
    <t>JUNIO</t>
  </si>
  <si>
    <t>JULIO</t>
  </si>
  <si>
    <t>AGOSTO</t>
  </si>
  <si>
    <t>SEPTIEMBRE</t>
  </si>
  <si>
    <t>OCTUBRE</t>
  </si>
  <si>
    <t>NOVIEMBRE</t>
  </si>
  <si>
    <t>DICIEMBRE</t>
  </si>
  <si>
    <t>Información adicional del indicador (de reporte opicional)</t>
  </si>
  <si>
    <t>META PROGRAMADA:</t>
  </si>
  <si>
    <t>Fecha de autorización del SASISOPA
1er trim del año calendario  siguiente a la autorización del SASISOPA</t>
  </si>
  <si>
    <t>META CONSIDERADA:</t>
  </si>
  <si>
    <r>
      <t>FICHA DE INDICADORES DE DESEMPEÑO EN MATERIA DE SEGURIDAD INDUSTRIAL, SEGURIDAD OPERATIVA Y PROTECCIÓN AL MEDIO AMBIENTE
F</t>
    </r>
    <r>
      <rPr>
        <b/>
        <sz val="10"/>
        <color rgb="FFFF0000"/>
        <rFont val="Calibri"/>
        <family val="2"/>
        <scheme val="minor"/>
      </rPr>
      <t>XX</t>
    </r>
  </si>
  <si>
    <t>Fuerza laboral y Equidad de Genero</t>
  </si>
  <si>
    <t>Representa la fuerza laboral de una instlación y la Equidad de genero que aplica el regulado en sus contrataciones, el indicador considera la equidad en puestos directivos.</t>
  </si>
  <si>
    <t>Idenfiticar sesgos en la fuerza laboral de una instalación</t>
  </si>
  <si>
    <t>Actividad(es) que cubre el indicador</t>
  </si>
  <si>
    <t>Etapa(s) que cubre el indicador</t>
  </si>
  <si>
    <t>Total del personal Masculino Operativo (TPm)</t>
  </si>
  <si>
    <t>Personal Contratado</t>
  </si>
  <si>
    <t>Total del personal Femenino Operativo (TPf)</t>
  </si>
  <si>
    <t>Total del personal Masculino en Puestos Directivos (TDm)</t>
  </si>
  <si>
    <t>Total</t>
  </si>
  <si>
    <t>Total del personal Femenino en Puestos Directivos (TDf)</t>
  </si>
  <si>
    <t>EQ=(TPf+TDf)/(TPm+TDm)</t>
  </si>
  <si>
    <t>FICHA DESCRIPTIVA
INDICADOR: PORCENTAJE DE PÉRDIDA DE CONTENCIÓN O DERRAMES POR PRODUCTIVIDAD (%D)</t>
  </si>
  <si>
    <t>Definición de las variables que integran la información que conforman el indicador.</t>
  </si>
  <si>
    <t>FICHA DE INDICADORES DE DESEMPEÑO EN MATERIA DE SEGURIDAD INDUSTRIAL, SEGURIDAD OPERATIVA Y PROTECCIÓN AL MEDIO AMBIENTE
F15</t>
  </si>
  <si>
    <t>Razón de la energía invertida sobre la obtenida (EIO)</t>
  </si>
  <si>
    <t>Indica la cantidad de producto obtenido o movilizado por cada unidad de energía utilizada en el proceso de producción, transporte, almacenamiento o expendio según corresponda</t>
  </si>
  <si>
    <t>Monitorear la eficiencia de la conversión de energía, o el balance energético, de las actividades del sector hidrocarburos</t>
  </si>
  <si>
    <r>
      <t xml:space="preserve">UTILIDAD DEL INDICADOR:
</t>
    </r>
    <r>
      <rPr>
        <sz val="12"/>
        <color theme="1"/>
        <rFont val="Calibri"/>
        <family val="2"/>
        <scheme val="minor"/>
      </rPr>
      <t xml:space="preserve"> Actualmente, a nivel global se registra que la razón de la energía invertida sobre la obtenida va a la baja. En 2011, la industria utilizó 6.9% de la energía total que produjo. En México, este valor decreció de 60:1 en el 2000, a 47:1 en 2001; posteriormente, en 2003 se recuperó a 59:1 y nuevamente decreció constantemente hasta 45:1 en 2009 (Hall et al, 2014).  Este indicador permite monitorear la eficiencia de la conversión de energía, o el balance energético, de las actividades productivas del sector hidrocarburos.  El indicador facilita al Regulado llevar un registro de la eficiencia de uso de este recurso, así como identificar áreas de oportunidad para reducir costos operativos y mejorar su desempeño. </t>
    </r>
  </si>
  <si>
    <r>
      <t xml:space="preserve">DESCRIPCIÓN DETALLADA DE LAS VARIABLES
</t>
    </r>
    <r>
      <rPr>
        <sz val="12"/>
        <color theme="1"/>
        <rFont val="Calibri"/>
        <family val="2"/>
        <scheme val="minor"/>
      </rPr>
      <t xml:space="preserve"> - Energía consumida (EC), se refiere a la suma de toda la energía utilizada en la producción objeto de la instalación o instalaciones registrados bajo el SASISOPA en cuestión. Implica la contabilización de todos los combustibles consumidos y la energía eléctrica utilizada en la producción, todo en términos de unidades de energía.
 - Producción (P), se refiere a la producción generada en la instalación o instalaciones registradas bajo el SASISOPA en cuestión. Cuando se trate de combustibles o hidrocarburos, la variable se reporta en términos de energía (multiplicando cada producto por su poder calorífico inferior). Cuando se trata de productos petroquímicos, se reporta en unidades de masa. En el caso de las actividades que no generen o transformen hidrocarburo (almacenamiento, transporte, distribución y expendio), se contabilizará el volumen de hidrocarburo almacenado, transportado o expedido. </t>
    </r>
  </si>
  <si>
    <r>
      <t xml:space="preserve">CONSIDERACIONES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Límites para el denominador: la energía consumida (EC) a considerar comprende todo el consumo de energía que se dentro de los límites geográficos de las instalaciones registradas bajo el SASISOPA en cuestión. Al tratarse de energía eléctrica, incluye tanto aquella generada in situ, como la consumida de la red.
 - Idealmente, los poderes caloríficos utilizados en el cálculo son los determinados en la instalación. En caso de no contar con los datos, pueden utilizarse aquellos propuestos anualmente para la estimación del inventario de gases efecto invernadero publicados por la Semarnat, disponibles en la página web del RENE.
 - Las variables deberán reportarse en términos de MJ.</t>
    </r>
    <r>
      <rPr>
        <b/>
        <sz val="12"/>
        <color theme="1"/>
        <rFont val="Calibri"/>
        <family val="2"/>
        <scheme val="minor"/>
      </rPr>
      <t xml:space="preserve"> </t>
    </r>
  </si>
  <si>
    <t>Energía consumida (EC)</t>
  </si>
  <si>
    <t>Megajoules (MJ)</t>
  </si>
  <si>
    <t>Producción (P)</t>
  </si>
  <si>
    <t>Megajoules (MJ) en el caso de energéticos, toneladas (t) en el caso de productos petroquímicos</t>
  </si>
  <si>
    <r>
      <t xml:space="preserve">INDICADORES RELACIONADOS
</t>
    </r>
    <r>
      <rPr>
        <sz val="12"/>
        <color theme="1"/>
        <rFont val="Calibri"/>
        <family val="2"/>
        <scheme val="minor"/>
      </rPr>
      <t>Emisiones de gases efecto invernadero y contaminantes criterio.</t>
    </r>
  </si>
  <si>
    <r>
      <t xml:space="preserve">DIRECTRICES PARA EL ESTABLECIMIENTO DE METAS
</t>
    </r>
    <r>
      <rPr>
        <sz val="12"/>
        <color theme="1"/>
        <rFont val="Calibri"/>
        <family val="2"/>
        <scheme val="minor"/>
      </rPr>
      <t xml:space="preserve">El IPIECA (International Petroleum Industry Environmental Conservation Association) recomienda integrar, como parte de la política ambiental y en línea con el objetivo 7 de la Agenda 2030:
 - Incrementar la participación de energías y tecnologías alternativas en la matriz energética.
 - Mejorar la eficiencia energética en la operación y la producción.  
</t>
    </r>
  </si>
  <si>
    <t>EROI = (P/EC)</t>
  </si>
  <si>
    <r>
      <t xml:space="preserve">BIBLIOGRAFÍA
</t>
    </r>
    <r>
      <rPr>
        <sz val="12"/>
        <color theme="1"/>
        <rFont val="Calibri"/>
        <family val="2"/>
        <scheme val="minor"/>
      </rPr>
      <t xml:space="preserve"> - Hall, C., Lambert, J., Balogh, S. (2014). EROI of different fuels and the implications for society. Energy Policy. 64: 141-152.
 - IPIECA, IFC, UNDP. (2017). Mapping the oil and gas industry to the sustainable development goals: an atlas.
 - IPIECA. (2013). Saving energy in the oil and gas industry.
 - SEMARNAT. (2018). LISTA DE COMBUSTIBLES 2018 QUE SE CONSIDERARÁN PARA IDENTIFICAR A LOS USUARIOS CON UN PATRÓN DE ALTO CONSUMO, ASÍ COMO LOS FACTORES PARA DETERMINAR LAS EQUIVALENCIAS EN TÉRMINOS DE BARRILES EQUIVALENTES DE PETRÓLEO (Vol. 2020).</t>
    </r>
  </si>
  <si>
    <r>
      <t>Cálculo del indicador de forma</t>
    </r>
    <r>
      <rPr>
        <b/>
        <sz val="10"/>
        <rFont val="Calibri"/>
        <family val="2"/>
        <scheme val="minor"/>
      </rPr>
      <t xml:space="preserve"> anual</t>
    </r>
    <r>
      <rPr>
        <b/>
        <sz val="10"/>
        <color theme="9"/>
        <rFont val="Calibri"/>
        <family val="2"/>
        <scheme val="minor"/>
      </rPr>
      <t xml:space="preserve"> </t>
    </r>
    <r>
      <rPr>
        <b/>
        <sz val="10"/>
        <color theme="1"/>
        <rFont val="Calibri"/>
        <family val="2"/>
        <scheme val="minor"/>
      </rPr>
      <t>(Simulación).</t>
    </r>
  </si>
  <si>
    <t>Consumo de combustibles y electricidad</t>
  </si>
  <si>
    <t>Combustible</t>
  </si>
  <si>
    <t>Petróleo crudo</t>
  </si>
  <si>
    <t>Gas Natural</t>
  </si>
  <si>
    <t>Renovable (especificar)</t>
  </si>
  <si>
    <t>Gasolina</t>
  </si>
  <si>
    <t>Diesel</t>
  </si>
  <si>
    <t>Electricidad</t>
  </si>
  <si>
    <t>Combustóleo</t>
  </si>
  <si>
    <t>Otro 1 (gas dulce)</t>
  </si>
  <si>
    <t>Otro 2 (especificar)</t>
  </si>
  <si>
    <t>Total [MJ]</t>
  </si>
  <si>
    <t>Consumo anual</t>
  </si>
  <si>
    <t>[Unidades]</t>
  </si>
  <si>
    <t>bl</t>
  </si>
  <si>
    <r>
      <t>m</t>
    </r>
    <r>
      <rPr>
        <vertAlign val="superscript"/>
        <sz val="10"/>
        <color theme="1"/>
        <rFont val="Calibri"/>
        <family val="2"/>
        <scheme val="minor"/>
      </rPr>
      <t>3</t>
    </r>
  </si>
  <si>
    <t>kWh</t>
  </si>
  <si>
    <t>MJ</t>
  </si>
  <si>
    <t>PCI / conversión a MJ</t>
  </si>
  <si>
    <t>MJ/bl</t>
  </si>
  <si>
    <r>
      <t>MJ/m</t>
    </r>
    <r>
      <rPr>
        <vertAlign val="superscript"/>
        <sz val="10"/>
        <color theme="1"/>
        <rFont val="Calibri"/>
        <family val="2"/>
        <scheme val="minor"/>
      </rPr>
      <t>3</t>
    </r>
  </si>
  <si>
    <t>MJ/kWh</t>
  </si>
  <si>
    <t>Energía consumida</t>
  </si>
  <si>
    <t>Producción o volumen movilizado (sólo lo aplicable)</t>
  </si>
  <si>
    <t>Producto</t>
  </si>
  <si>
    <t>Producción anual</t>
  </si>
  <si>
    <t>PCI</t>
  </si>
  <si>
    <t>Producción energética</t>
  </si>
  <si>
    <t>Líquidos del gas</t>
  </si>
  <si>
    <t>Gas natural</t>
  </si>
  <si>
    <t>Gas húmedo</t>
  </si>
  <si>
    <t>Gas seco</t>
  </si>
  <si>
    <t>Gas licuado</t>
  </si>
  <si>
    <t>Queroseno</t>
  </si>
  <si>
    <t>Productos petroquímicos</t>
  </si>
  <si>
    <t>Otro1 (especificar)</t>
  </si>
  <si>
    <t>Otro2 (especificar)</t>
  </si>
  <si>
    <t>Otro3 (especificar)</t>
  </si>
  <si>
    <t>Otro4 (especificar)</t>
  </si>
  <si>
    <t>Producción</t>
  </si>
  <si>
    <t>EROI</t>
  </si>
  <si>
    <t>Se recomienda que el Regulado establezca una meta para mantener o aumentar la eficiencia de la conversión de energía.</t>
  </si>
  <si>
    <t>Este indicador deberá tender al 100</t>
  </si>
  <si>
    <t>FICHA DE INDICADORES DE DESEMPEÑO EN MATERIA DE SEGURIDAD INDUSTRIAL, SEGURIDAD OPERATIVA Y PROTECCIÓN AL MEDIO AMBIENTE
F19</t>
  </si>
  <si>
    <t>FICHA DESCRIPTIVA
INDICADOR: SIMULACROS</t>
  </si>
  <si>
    <t>Porcentaje de Simulacros realizados (SI)</t>
  </si>
  <si>
    <t>Número de simulacros realizados con la comunidad entre el número de simulacros planeados</t>
  </si>
  <si>
    <t>Conocer el cumplimiento de los simulacros con la comunidad contemplados en el Protocolo de Atención a Emergencias</t>
  </si>
  <si>
    <r>
      <t xml:space="preserve">UTILIDAD DEL INDICADOR
</t>
    </r>
    <r>
      <rPr>
        <sz val="4"/>
        <rFont val="Calibri"/>
        <family val="2"/>
        <scheme val="minor"/>
      </rPr>
      <t xml:space="preserve">
</t>
    </r>
    <r>
      <rPr>
        <sz val="9"/>
        <rFont val="Calibri"/>
        <family val="2"/>
        <scheme val="minor"/>
      </rPr>
      <t>De acuerdo con las fracciones II y III del artículo 11 de la DACG de Protocolo de Atención de Emergencias, los simulacros son ejercicios que pueden ofrecer información al regulado sobre necesidades de coordinación con organismos municipales, estatales, federales y/o internacionales. En este sentido, este indicador servirá para monitorear la implementación de esta regulación, en específico se busca conocer el desempeño de los procedimientos para realizar simulacros con la comunidad.</t>
    </r>
  </si>
  <si>
    <r>
      <t>DESCRIPCIÓN DETALLADA DE LAS VARIABLES
Número de simulacros con la comunidad realizados (SR)</t>
    </r>
    <r>
      <rPr>
        <sz val="9"/>
        <rFont val="Calibri"/>
        <family val="2"/>
        <scheme val="minor"/>
      </rPr>
      <t>: Considera los simulacros que el regulado ejecuta con la comunidad para poner en práctica los mecanismos de respuesta a emergencia diseñados en el marco de la DACG de Protocolo de Respuesta a Emergencia.</t>
    </r>
    <r>
      <rPr>
        <b/>
        <sz val="9"/>
        <rFont val="Calibri"/>
        <family val="2"/>
        <scheme val="minor"/>
      </rPr>
      <t xml:space="preserve">
Número de simulacros con la comunidad planeados (SP):</t>
    </r>
    <r>
      <rPr>
        <sz val="9"/>
        <rFont val="Calibri"/>
        <family val="2"/>
        <scheme val="minor"/>
      </rPr>
      <t xml:space="preserve"> Considera los simulacros que el regulado planea realizar con la comunidad para poner en práctica los mecanismos de respuesta a emergencia diseñados en el marco de la DACG de Protocolo de Respuesta a Emergencia.
</t>
    </r>
  </si>
  <si>
    <r>
      <rPr>
        <b/>
        <sz val="9"/>
        <rFont val="Calibri"/>
        <family val="2"/>
        <scheme val="minor"/>
      </rPr>
      <t>CONSIDERACIONES</t>
    </r>
    <r>
      <rPr>
        <sz val="9"/>
        <rFont val="Calibri"/>
        <family val="2"/>
        <scheme val="minor"/>
      </rPr>
      <t>:
Los simulacros han de servir para que las personas conozcan y entiendan mejor sus funciones, para detectar deficiencias y proponer medidas correctoras para mantener el plan actualizado; es decir, se trata de comprobar la eficacia del plan de emergencia en su conjunto. En este sentido, se han de planear tomando en consideración las Disposiciones Administrativas de Carácter General en materia de protocolos de respuesta a emergencias y el análisis de riesgos.</t>
    </r>
  </si>
  <si>
    <t>Número de simulacros con la comunidad realizados  (SR)</t>
  </si>
  <si>
    <t>Número de simulacros con la comunidad realizados</t>
  </si>
  <si>
    <r>
      <rPr>
        <b/>
        <sz val="9"/>
        <rFont val="Calibri"/>
        <family val="2"/>
        <scheme val="minor"/>
      </rPr>
      <t>INDICADORES RELACIONADOS</t>
    </r>
    <r>
      <rPr>
        <sz val="9"/>
        <rFont val="Calibri"/>
        <family val="2"/>
        <scheme val="minor"/>
      </rPr>
      <t xml:space="preserve">:
Comunicación de riesgos </t>
    </r>
  </si>
  <si>
    <t>Número de simulacros con la comunidad planeados (SP)</t>
  </si>
  <si>
    <t>Número de simulacros con la comunidad planeados</t>
  </si>
  <si>
    <r>
      <t xml:space="preserve">DIRECTRICES PARA EL ESTABLECIMIENTO DE METAS
</t>
    </r>
    <r>
      <rPr>
        <sz val="9"/>
        <rFont val="Calibri"/>
        <family val="2"/>
        <scheme val="minor"/>
      </rPr>
      <t xml:space="preserve">El Plan Nacional de Desarrollo 2019-2024 instruye a superar mediante el diálogo los conflictos entre comunidades y las empresas que operan en el sector hidrocarburos. En este sentido, este indicador coadyuva a generar mecanismos de participación de la comunidad a fin de comprender y mitigar los riesgos  con los que el sector opera a fin crear entornos más seguros con las comunidades.
La tendencia del indicador debe ser a la alta, a lograr el 100% de los simulacros planeados y asegurando que el número planeado sea el suficiente en función del riesgo.
</t>
    </r>
  </si>
  <si>
    <t>SI=(SR/SP)*100</t>
  </si>
  <si>
    <r>
      <t xml:space="preserve">BIBLIOGRAFÍA
</t>
    </r>
    <r>
      <rPr>
        <sz val="9"/>
        <rFont val="Calibri"/>
        <family val="2"/>
        <scheme val="minor"/>
      </rPr>
      <t>- ASEA; Guía para la elaboración del análisis de riesgo para el sector hidrocarburos. Disponible en https://www.gob.mx/cms/uploads/attachment/file/343905/GUIA_ANALISIS_DE_RIESGO.pdf</t>
    </r>
    <r>
      <rPr>
        <b/>
        <sz val="9"/>
        <rFont val="Calibri"/>
        <family val="2"/>
        <scheme val="minor"/>
      </rPr>
      <t xml:space="preserve">
</t>
    </r>
    <r>
      <rPr>
        <sz val="9"/>
        <rFont val="Calibri"/>
        <family val="2"/>
        <scheme val="minor"/>
      </rPr>
      <t>-ASEA; DISPOSICIONES Administrativas de carácter general que establecen los Lineamientos para la elaboración de los protocolos de respuesta a emergencias en las actividades del Sector Hidrocarburos. Disponible en: http://dof.gob.mx/nota_detalle.php?codigo=5554913&amp;fecha=22/03/2019. 22 de marzo de 2019
-ASEA; DISPOSICIONES administrativas de carácter general que establecen los Lineamientos para la conformación, implementación y autorización de los Sistemas de Administración de Seguridad Industrial, Seguridad Operativa y Protección al Medio Ambiente aplicables a las actividades del Sector Hidrocarburos que se indican. Disponible en: http://dof.gob.mx/nota_detalle.php?codigo=5437114&amp;fecha=13/05/2016. 13 de mayo de 2016
-ASEA; DISPOSICIONES administrativas de carácter general que establecen los Lineamientos para la conformación, implementación y autorización de los Sistemas de Administración de Seguridad Industrial, Seguridad Operativa y Protección al Medio Ambiente aplicables a las actividades de Expendio al Público de Gas Natural, Distribución y Expendio al Público de Gas Licuado de Petróleo y de Petrolíferos. Disponible en: http://dof.gob.mx/nota_detalle.php?codigo=5487227&amp;fecha=16/06/2017. 16 de junio de 2017</t>
    </r>
  </si>
  <si>
    <t>FICHA DE INDICADORES DE DESEMPEÑO EN MATERIA DE SEGURIDAD INDUSTRIAL, SEGURIDAD OPERATIVA Y PROTECCIÓN AL MEDIO AMBIENTE
F20</t>
  </si>
  <si>
    <t>FICHA DESCRIPTIVA
INDICADOR: VOLUMEN DE AGUA PRODUCIDA GENERADA POR PRODUCTIVIDAD (Qp)</t>
  </si>
  <si>
    <t>Volumen de agua producida generada por hidrocarburo manejado (VAC)</t>
  </si>
  <si>
    <t xml:space="preserve">El volumen de agua producida que se genera durante las actividades de Exploración y Extracción del Regulado, expresada en términos de la producción de hidrocarburo.  </t>
  </si>
  <si>
    <t xml:space="preserve"> Facilitar al Regulado el cumplimiento de la normativa de aguas producidas para asegurar la protección del medio ambiente de este residuo </t>
  </si>
  <si>
    <r>
      <t xml:space="preserve">UTILIDAD DEL INDICADOR:                                                                                                                                                                                                                                                                            </t>
    </r>
    <r>
      <rPr>
        <sz val="12"/>
        <color theme="1"/>
        <rFont val="Calibri"/>
        <family val="2"/>
        <scheme val="minor"/>
      </rPr>
      <t xml:space="preserve">I.  Facilitar el cumplimiento de los requisitos legales aplicables en materia de aguas producidas.                                                                                      II.Permitir la comparación de los valores del indicador con otros Regulados para conducir a procesos de mejora en el manejo y disposición de aguas producidas.   </t>
    </r>
  </si>
  <si>
    <t>NOTA: Este indicador únicamente aplica para exploración y producción</t>
  </si>
  <si>
    <r>
      <t xml:space="preserve">DESCRIPCIÓN DETALLADA DE LAS VARIABLES:                                                                                                                                                                                                                         </t>
    </r>
    <r>
      <rPr>
        <sz val="12"/>
        <color theme="1"/>
        <rFont val="Calibri"/>
        <family val="2"/>
        <scheme val="minor"/>
      </rPr>
      <t>Qpp:  Volumen de agua producida por la actividad principal de exploración.  El volumen de agua (en m3) producida generada a partir de las actividades de EE.  El valor de la variable es el resultado de la sumatoria del volumen de agua producida por método de descarga por instalación.                                                                                                                                                                                                                                                                                               Hp:  Volumen de hidrocarburo manejado en el proyecto.  Volumen total del hidrocarburo que es manejado en la instalación o las instalaciones  que se encuentran bajo una misma autorización del Sistema de Administración. El volumen de hidrocarburo a contabilizar será aquél que es extraído, procesado, transportado, almacenado, distribuido y/o comercializado durante el periodo de medición.
El tipo de producto se define en función de la actividad para la cual el Regulado obtuvo un permiso, autorización, asignación o contrato (petróleo, petrolíferos, gas natural, gas licuado de petróleo). Las unidades de esta variable dependen del producto: son miles de barriles (Mb) en el caso de petróleo crudo, líquidos fraccionados e hidrocarburos líquidos; millones de BTU (MMBTU) en el caso de gas natural, gas húmedo y gas seco; y miles de toneladas (Mt) para el caso de productos petroquímicos</t>
    </r>
    <r>
      <rPr>
        <b/>
        <sz val="12"/>
        <color theme="1"/>
        <rFont val="Calibri"/>
        <family val="2"/>
        <scheme val="minor"/>
      </rPr>
      <t xml:space="preserve">                                                                                                                                                                                                                                                  </t>
    </r>
    <r>
      <rPr>
        <sz val="12"/>
        <color theme="1"/>
        <rFont val="Calibri"/>
        <family val="2"/>
        <scheme val="minor"/>
      </rPr>
      <t xml:space="preserve">                                       </t>
    </r>
  </si>
  <si>
    <r>
      <rPr>
        <b/>
        <sz val="10"/>
        <color theme="1"/>
        <rFont val="Calibri"/>
        <family val="2"/>
        <scheme val="minor"/>
      </rPr>
      <t>CONSIDERACIONES:</t>
    </r>
    <r>
      <rPr>
        <sz val="10"/>
        <color theme="1"/>
        <rFont val="Calibri"/>
        <family val="2"/>
        <scheme val="minor"/>
      </rPr>
      <t xml:space="preserve">
I. Para facilitar el análisis de resultados, el registro de este indicador se llevará a cabo por área contractual del Regulado.
II. Las siguientes son las categorías de métodos de descarga que el Regulado podrá usar para la medición de la variable Qpp.
o Inyección a formación receptora
o Descarga al mar
o Pozos de disposición
o Otros (especificar)
III. Es recomendable verificar que las aguas producidas a descargar cumplan con los límites permitidos en la NOM-001-SEMARNAT-1996, que establece los límites máximos permisibles de contaminantes. Para la metodología relevante al análisis de agua para determinar los Hidrocarburos Totales de Petróleo (HTPs), se debe referir a la NOM-143-SEMARNAT-2003.
IV. En caso de que el regulado transfiera el agua producidaa una instalación externa del Regulado o ajena a este, se debe registrar el volumen de agua producida transferido, así como el método de descarga del volumen transferido. También deben incluirse los anexos señalados en el punto III. 
V. El agua producida es aquella que se produce como subproducto durante la extracción de petróleo y gas natural. A menudo se genera durante la producción de petróleo y gas de los pozos en tierra y en el mar (Neff et al., 2011)</t>
    </r>
  </si>
  <si>
    <t>Volumen de agua producida (Qpp)</t>
  </si>
  <si>
    <t xml:space="preserve">metros cúbicos (m3) </t>
  </si>
  <si>
    <t>Volumen de hidrocarburo manejado en el proyecto (Hp)</t>
  </si>
  <si>
    <t>Las unidades de esta variable dependen del producto: son miles de barriles (Mb) en el caso de petróleo crudo, líquidos fraccionados e hidrocarburos líquidos; millones de BTU (MMBTU) en el caso de gas natural, gas húmedo y gas seco; y miles de toneladas (Mt) para el caso de productos petroquímicos</t>
  </si>
  <si>
    <t>Qp= Qpp/Hp</t>
  </si>
  <si>
    <t xml:space="preserve">Área contractual 1 </t>
  </si>
  <si>
    <t>Productividad</t>
  </si>
  <si>
    <t>Destino 1 (Inyección)</t>
  </si>
  <si>
    <t>Destino 2 (Descarga a mar)</t>
  </si>
  <si>
    <t>Qpp</t>
  </si>
  <si>
    <t>Hp</t>
  </si>
  <si>
    <t>Qp</t>
  </si>
  <si>
    <r>
      <t xml:space="preserve">DIRECTRICES PARA EL ESTABLECIMIENTO DE METAS:     </t>
    </r>
    <r>
      <rPr>
        <sz val="12"/>
        <color theme="1"/>
        <rFont val="Calibri"/>
        <family val="2"/>
        <scheme val="minor"/>
      </rPr>
      <t xml:space="preserve">  Las metas para este indicador serán establecidas por la alta dirección del Regulado</t>
    </r>
    <r>
      <rPr>
        <b/>
        <sz val="12"/>
        <color theme="1"/>
        <rFont val="Calibri"/>
        <family val="2"/>
        <scheme val="minor"/>
      </rPr>
      <t xml:space="preserve">.                                                                                                                                                                                      </t>
    </r>
  </si>
  <si>
    <r>
      <t xml:space="preserve">BIBLIOGRAFÍA:   
</t>
    </r>
    <r>
      <rPr>
        <sz val="12"/>
        <color theme="1"/>
        <rFont val="Calibri"/>
        <family val="2"/>
        <scheme val="minor"/>
      </rPr>
      <t>Norma Oficial Mexicana NOM-143-SEMARNAT-2003, Que establece las especificaciones ambientales para el manejo de agua congénita asociada a hidrocarburo.  DOF:  03-03-2005.  
Norma Oficial Mexicana NOM-001-SEMARNAT-1996, Que establece los límites máximos permisibles de contaminantes en las descargas residuales en agua y bienes nacionales.  DOF:  30-04-1997</t>
    </r>
  </si>
  <si>
    <t xml:space="preserve">Las metas para este indicador serán establecidas por la alta dirección del Regulado.  </t>
  </si>
  <si>
    <t>Clave Única de Registro del Regulado (CURR)*</t>
  </si>
  <si>
    <t>*En caso de no contrar con CURR ingresar el RFC de la razón social.</t>
  </si>
  <si>
    <t>La exploración y extracción de hidrocarburos</t>
  </si>
  <si>
    <t>FICHA DE INDICADORES DE DESEMPEÑO EN MATERIA DE SEGURIDAD INDUSTRIAL, SEGURIDAD OPERATIVA Y PROTECCIÓN AL MEDIO AMBIENTE
0 General</t>
  </si>
  <si>
    <t>Coahuila_de_Zaragoza</t>
  </si>
  <si>
    <t>15_RNV</t>
  </si>
  <si>
    <t>El tratamiento y la refinación del petróleo</t>
  </si>
  <si>
    <t>El procesamiento de gas natural</t>
  </si>
  <si>
    <t>El transporte de gas licuado de petróleo</t>
  </si>
  <si>
    <t>El transporte de petrolíferos</t>
  </si>
  <si>
    <t>El expendio al público de gas natural</t>
  </si>
  <si>
    <t>El expendio al público de gas licuado de petróleo (estación de carburación)</t>
  </si>
  <si>
    <t>El expendio al público de petrolíferos (estaciones de servicio o gasolineras)</t>
  </si>
  <si>
    <t>El expendio simultáneo de petrolíferos y/o gas natural</t>
  </si>
  <si>
    <t>La distribución de gas licuado de petróleo</t>
  </si>
  <si>
    <t>El expendio de petrolíferos o gas licuado de petróleo en estaciones de servicio de autoconsumo</t>
  </si>
  <si>
    <t>La distribución de petrolíferos</t>
  </si>
  <si>
    <t>El expendio al público de petrolíferos y gas natural mediante estación multimodal</t>
  </si>
  <si>
    <t>El transporte de gas natural</t>
  </si>
  <si>
    <t>El transporte y/o almacenamiento del petróleo</t>
  </si>
  <si>
    <t>La compresión de gas natural</t>
  </si>
  <si>
    <t>La licuefacción de gas natural</t>
  </si>
  <si>
    <t>La descompresión de gas natural</t>
  </si>
  <si>
    <t>La  regasificación de gas natural</t>
  </si>
  <si>
    <t>El  almacenamiento de gas licuado de petróleo</t>
  </si>
  <si>
    <t>El  almacenamiento de petrolíferos</t>
  </si>
  <si>
    <t>La distribución por medio de ductos de gas natural</t>
  </si>
  <si>
    <t>El almacenamiento de gas natural</t>
  </si>
  <si>
    <t>Operación (incluyendo en su caso el mantenimiento)</t>
  </si>
  <si>
    <t>Nombre, denominación o razón social</t>
  </si>
  <si>
    <t>16_VAT</t>
  </si>
  <si>
    <t>Actividad del Proyecto que realiza el Regulado</t>
  </si>
  <si>
    <t>Etapa(s) de desarrollo en la que se encuentra el Proyecto</t>
  </si>
  <si>
    <t xml:space="preserve">FICHA DE INDICADORES DE DESEMPEÑO EN MATERIA DE SEGURIDAD INDUSTRIAL, SEGURIDAD OPERATIVA Y PROTECCIÓN AL MEDIO AMBIENTE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</si>
</sst>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31">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1"/>
      <color theme="1"/>
      <name val="Montserrat"/>
    </font>
    <font>
      <sz val="10"/>
      <name val="Calibri"/>
      <family val="2"/>
      <scheme val="minor"/>
    </font>
    <font>
      <sz val="9"/>
      <color theme="1"/>
      <name val="Calibri"/>
      <family val="2"/>
      <scheme val="minor"/>
    </font>
    <font>
      <sz val="10"/>
      <color rgb="FFFF0000"/>
      <name val="Calibri"/>
      <family val="2"/>
      <scheme val="minor"/>
    </font>
    <font>
      <b/>
      <sz val="9"/>
      <color theme="1"/>
      <name val="Calibri"/>
      <family val="2"/>
      <scheme val="minor"/>
    </font>
    <font>
      <b/>
      <sz val="10"/>
      <color rgb="FFFF0000"/>
      <name val="Calibri"/>
      <family val="2"/>
      <scheme val="minor"/>
    </font>
    <font>
      <b/>
      <sz val="12"/>
      <color theme="1"/>
      <name val="Calibri"/>
      <family val="2"/>
      <scheme val="minor"/>
    </font>
    <font>
      <vertAlign val="superscript"/>
      <sz val="10"/>
      <color theme="1"/>
      <name val="Calibri"/>
      <family val="2"/>
      <scheme val="minor"/>
    </font>
    <font>
      <i/>
      <sz val="10"/>
      <color theme="1"/>
      <name val="Calibri"/>
      <family val="2"/>
      <scheme val="minor"/>
    </font>
    <font>
      <b/>
      <sz val="10"/>
      <name val="Calibri"/>
      <family val="2"/>
      <scheme val="minor"/>
    </font>
    <font>
      <b/>
      <sz val="10"/>
      <color theme="9"/>
      <name val="Calibri"/>
      <family val="2"/>
      <scheme val="minor"/>
    </font>
    <font>
      <b/>
      <sz val="12"/>
      <color theme="9"/>
      <name val="Calibri"/>
      <family val="2"/>
      <scheme val="minor"/>
    </font>
    <font>
      <sz val="11"/>
      <name val="Calibri"/>
      <family val="2"/>
      <scheme val="minor"/>
    </font>
    <font>
      <b/>
      <sz val="9"/>
      <name val="Calibri"/>
      <family val="2"/>
      <scheme val="minor"/>
    </font>
    <font>
      <sz val="9"/>
      <name val="Calibri"/>
      <family val="2"/>
      <scheme val="minor"/>
    </font>
    <font>
      <b/>
      <sz val="11"/>
      <name val="Montserrat"/>
    </font>
    <font>
      <b/>
      <sz val="11"/>
      <name val="Calibri"/>
      <family val="2"/>
      <scheme val="minor"/>
    </font>
    <font>
      <sz val="4"/>
      <name val="Calibri"/>
      <family val="2"/>
      <scheme val="minor"/>
    </font>
    <font>
      <i/>
      <sz val="11"/>
      <color theme="0" tint="-0.34998626667073579"/>
      <name val="Calibri"/>
      <family val="2"/>
      <scheme val="minor"/>
    </font>
    <font>
      <i/>
      <sz val="16"/>
      <color theme="1"/>
      <name val="Calibri"/>
      <family val="2"/>
      <scheme val="minor"/>
    </font>
    <font>
      <sz val="16"/>
      <color theme="1"/>
      <name val="Calibri"/>
      <family val="2"/>
      <scheme val="minor"/>
    </font>
    <font>
      <sz val="18"/>
      <color theme="1"/>
      <name val="Calibri"/>
      <family val="2"/>
      <scheme val="minor"/>
    </font>
    <font>
      <sz val="18"/>
      <color rgb="FFFF0000"/>
      <name val="Calibri"/>
      <family val="2"/>
      <scheme val="minor"/>
    </font>
    <font>
      <sz val="10"/>
      <color rgb="FF222222"/>
      <name val="Calibri"/>
      <family val="2"/>
      <scheme val="minor"/>
    </font>
    <font>
      <sz val="10"/>
      <color rgb="FFFFFFFF"/>
      <name val="Segoe UI"/>
      <family val="2"/>
    </font>
    <font>
      <sz val="10"/>
      <name val="Segoe UI"/>
      <family val="2"/>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FF"/>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A2A9B1"/>
      </left>
      <right style="medium">
        <color rgb="FFA2A9B1"/>
      </right>
      <top style="medium">
        <color rgb="FFA2A9B1"/>
      </top>
      <bottom style="medium">
        <color rgb="FFA2A9B1"/>
      </bottom>
      <diagonal/>
    </border>
  </borders>
  <cellStyleXfs count="1">
    <xf numFmtId="0" fontId="0" fillId="0" borderId="0"/>
  </cellStyleXfs>
  <cellXfs count="500">
    <xf numFmtId="0" fontId="0" fillId="0" borderId="0" xfId="0"/>
    <xf numFmtId="0" fontId="0" fillId="0" borderId="0" xfId="0" applyFill="1"/>
    <xf numFmtId="0" fontId="0" fillId="2" borderId="0" xfId="0" applyFill="1" applyBorder="1"/>
    <xf numFmtId="0" fontId="3" fillId="2" borderId="0" xfId="0" applyFont="1" applyFill="1" applyBorder="1" applyAlignment="1">
      <alignment vertical="center" wrapText="1"/>
    </xf>
    <xf numFmtId="0" fontId="3" fillId="3" borderId="1" xfId="0" applyFont="1" applyFill="1" applyBorder="1" applyAlignment="1">
      <alignment horizontal="right" vertical="center"/>
    </xf>
    <xf numFmtId="0" fontId="3" fillId="3" borderId="2" xfId="0" applyFont="1" applyFill="1" applyBorder="1" applyAlignment="1">
      <alignment vertical="center"/>
    </xf>
    <xf numFmtId="0" fontId="3" fillId="3" borderId="2" xfId="0" applyFont="1" applyFill="1" applyBorder="1"/>
    <xf numFmtId="0" fontId="4" fillId="0" borderId="0" xfId="0" applyFont="1"/>
    <xf numFmtId="0" fontId="3" fillId="4" borderId="5" xfId="0" applyFont="1" applyFill="1" applyBorder="1" applyAlignment="1">
      <alignment horizontal="right"/>
    </xf>
    <xf numFmtId="0" fontId="3" fillId="4" borderId="0" xfId="0" applyFont="1" applyFill="1" applyBorder="1"/>
    <xf numFmtId="0" fontId="3" fillId="4" borderId="2" xfId="0" applyFont="1" applyFill="1" applyBorder="1"/>
    <xf numFmtId="0" fontId="3" fillId="4" borderId="2" xfId="0" applyFont="1" applyFill="1" applyBorder="1" applyAlignment="1" applyProtection="1">
      <alignment horizontal="left"/>
      <protection locked="0"/>
    </xf>
    <xf numFmtId="0" fontId="3" fillId="4" borderId="6" xfId="0" applyFont="1" applyFill="1" applyBorder="1" applyAlignment="1" applyProtection="1">
      <alignment horizontal="left"/>
      <protection locked="0"/>
    </xf>
    <xf numFmtId="0" fontId="4" fillId="3" borderId="0" xfId="0" applyFont="1" applyFill="1" applyBorder="1"/>
    <xf numFmtId="0" fontId="4" fillId="3" borderId="8" xfId="0" applyFont="1" applyFill="1" applyBorder="1"/>
    <xf numFmtId="0" fontId="4" fillId="4" borderId="5" xfId="0" applyFont="1" applyFill="1" applyBorder="1" applyAlignment="1">
      <alignment horizontal="left" vertical="center"/>
    </xf>
    <xf numFmtId="0" fontId="4" fillId="4" borderId="9" xfId="0" applyFont="1" applyFill="1" applyBorder="1" applyAlignment="1" applyProtection="1">
      <alignment vertical="center"/>
      <protection locked="0"/>
    </xf>
    <xf numFmtId="0" fontId="4" fillId="3" borderId="0" xfId="0" applyFont="1" applyFill="1" applyBorder="1" applyAlignment="1">
      <alignment vertical="center"/>
    </xf>
    <xf numFmtId="0" fontId="4" fillId="3" borderId="8" xfId="0" applyFont="1" applyFill="1" applyBorder="1" applyAlignment="1">
      <alignment vertical="center"/>
    </xf>
    <xf numFmtId="0" fontId="4" fillId="0" borderId="0" xfId="0" applyFont="1" applyAlignment="1">
      <alignment vertical="center"/>
    </xf>
    <xf numFmtId="0" fontId="4" fillId="4" borderId="5" xfId="0" applyFont="1" applyFill="1" applyBorder="1" applyAlignment="1">
      <alignment horizontal="left"/>
    </xf>
    <xf numFmtId="0" fontId="4" fillId="4" borderId="0" xfId="0" applyFont="1" applyFill="1" applyBorder="1" applyAlignment="1">
      <alignment horizontal="left"/>
    </xf>
    <xf numFmtId="0" fontId="4" fillId="4" borderId="0" xfId="0" applyFont="1" applyFill="1" applyBorder="1" applyAlignment="1" applyProtection="1">
      <alignment horizontal="left"/>
      <protection locked="0"/>
    </xf>
    <xf numFmtId="0" fontId="4" fillId="4" borderId="10" xfId="0" applyFont="1" applyFill="1" applyBorder="1" applyAlignment="1" applyProtection="1">
      <alignment horizontal="left"/>
      <protection locked="0"/>
    </xf>
    <xf numFmtId="0" fontId="0" fillId="3" borderId="0" xfId="0" applyFill="1" applyBorder="1"/>
    <xf numFmtId="0" fontId="4" fillId="4" borderId="0" xfId="0" applyFont="1" applyFill="1" applyBorder="1" applyAlignment="1">
      <alignment horizontal="center"/>
    </xf>
    <xf numFmtId="0" fontId="4" fillId="5" borderId="0" xfId="0" applyFont="1" applyFill="1" applyBorder="1"/>
    <xf numFmtId="0" fontId="4" fillId="5" borderId="8" xfId="0" applyFont="1" applyFill="1" applyBorder="1"/>
    <xf numFmtId="0" fontId="4" fillId="4" borderId="10" xfId="0" applyFont="1" applyFill="1" applyBorder="1" applyAlignment="1" applyProtection="1">
      <protection locked="0"/>
    </xf>
    <xf numFmtId="0" fontId="0" fillId="2" borderId="13" xfId="0" applyFill="1" applyBorder="1"/>
    <xf numFmtId="0" fontId="4" fillId="2" borderId="11" xfId="0" applyFont="1" applyFill="1" applyBorder="1" applyAlignment="1">
      <alignment horizontal="center" vertical="center"/>
    </xf>
    <xf numFmtId="0" fontId="4" fillId="4" borderId="0" xfId="0" applyFont="1" applyFill="1" applyBorder="1"/>
    <xf numFmtId="0" fontId="4" fillId="4" borderId="0" xfId="0" applyFont="1" applyFill="1"/>
    <xf numFmtId="0" fontId="4" fillId="4" borderId="10" xfId="0" applyFont="1" applyFill="1" applyBorder="1"/>
    <xf numFmtId="0" fontId="4" fillId="4" borderId="5" xfId="0" applyFont="1" applyFill="1" applyBorder="1"/>
    <xf numFmtId="0" fontId="4" fillId="4" borderId="5" xfId="0" applyFont="1" applyFill="1" applyBorder="1" applyAlignment="1">
      <alignment horizontal="left" vertical="top"/>
    </xf>
    <xf numFmtId="0" fontId="4" fillId="4" borderId="0" xfId="0" applyFont="1" applyFill="1" applyBorder="1" applyAlignment="1" applyProtection="1">
      <alignment horizontal="center"/>
      <protection locked="0"/>
    </xf>
    <xf numFmtId="0" fontId="3" fillId="3" borderId="3" xfId="0" applyFont="1" applyFill="1" applyBorder="1"/>
    <xf numFmtId="0" fontId="3" fillId="4" borderId="12" xfId="0" applyFont="1" applyFill="1" applyBorder="1" applyAlignment="1">
      <alignment horizontal="right" vertical="center"/>
    </xf>
    <xf numFmtId="0" fontId="3" fillId="4" borderId="13" xfId="0" applyFont="1" applyFill="1" applyBorder="1" applyAlignment="1">
      <alignment vertical="center"/>
    </xf>
    <xf numFmtId="0" fontId="3" fillId="4" borderId="13" xfId="0" applyFont="1" applyFill="1" applyBorder="1"/>
    <xf numFmtId="0" fontId="3" fillId="4" borderId="6" xfId="0" applyFont="1" applyFill="1" applyBorder="1"/>
    <xf numFmtId="0" fontId="4" fillId="4" borderId="15" xfId="0" applyFont="1" applyFill="1" applyBorder="1" applyAlignment="1" applyProtection="1">
      <alignment horizontal="left" vertical="center"/>
      <protection locked="0"/>
    </xf>
    <xf numFmtId="0" fontId="4" fillId="4" borderId="9" xfId="0" applyFont="1" applyFill="1" applyBorder="1" applyAlignment="1" applyProtection="1">
      <alignment horizontal="left"/>
      <protection locked="0"/>
    </xf>
    <xf numFmtId="0" fontId="4" fillId="4" borderId="0" xfId="0" applyFont="1" applyFill="1" applyBorder="1" applyAlignment="1">
      <alignment vertical="center"/>
    </xf>
    <xf numFmtId="0" fontId="4" fillId="4" borderId="12" xfId="0" applyFont="1" applyFill="1" applyBorder="1" applyAlignment="1">
      <alignment horizontal="left"/>
    </xf>
    <xf numFmtId="0" fontId="4" fillId="4" borderId="13" xfId="0" applyFont="1" applyFill="1" applyBorder="1" applyAlignment="1">
      <alignment horizontal="right" vertical="center"/>
    </xf>
    <xf numFmtId="0" fontId="4" fillId="4" borderId="13" xfId="0" applyFont="1" applyFill="1" applyBorder="1" applyAlignment="1" applyProtection="1">
      <alignment horizontal="center"/>
      <protection locked="0"/>
    </xf>
    <xf numFmtId="0" fontId="4" fillId="4" borderId="13" xfId="0" applyFont="1" applyFill="1" applyBorder="1" applyAlignment="1" applyProtection="1">
      <alignment horizontal="left" vertical="center"/>
      <protection locked="0"/>
    </xf>
    <xf numFmtId="0" fontId="4" fillId="4" borderId="6" xfId="0" applyFont="1" applyFill="1" applyBorder="1" applyAlignment="1" applyProtection="1">
      <alignment horizontal="left"/>
      <protection locked="0"/>
    </xf>
    <xf numFmtId="0" fontId="4" fillId="0" borderId="11" xfId="0" applyFont="1" applyBorder="1" applyAlignment="1">
      <alignment horizontal="center" vertical="center"/>
    </xf>
    <xf numFmtId="0" fontId="4" fillId="4" borderId="0" xfId="0" applyFont="1" applyFill="1" applyBorder="1" applyAlignment="1" applyProtection="1">
      <alignment horizontal="right" vertical="center"/>
      <protection locked="0"/>
    </xf>
    <xf numFmtId="0" fontId="4" fillId="2" borderId="11" xfId="0" applyFont="1" applyFill="1" applyBorder="1" applyAlignment="1">
      <alignment vertical="center"/>
    </xf>
    <xf numFmtId="0" fontId="4" fillId="4" borderId="15" xfId="0" applyFont="1" applyFill="1" applyBorder="1"/>
    <xf numFmtId="0" fontId="0" fillId="2" borderId="5" xfId="0" applyFill="1" applyBorder="1"/>
    <xf numFmtId="0" fontId="0" fillId="2" borderId="10" xfId="0" applyFill="1" applyBorder="1"/>
    <xf numFmtId="0" fontId="4" fillId="4" borderId="14" xfId="0" applyFont="1" applyFill="1" applyBorder="1" applyAlignment="1">
      <alignment horizontal="left"/>
    </xf>
    <xf numFmtId="0" fontId="4" fillId="4" borderId="15" xfId="0" applyFont="1" applyFill="1" applyBorder="1" applyAlignment="1">
      <alignment horizontal="right" vertical="center"/>
    </xf>
    <xf numFmtId="0" fontId="4" fillId="4" borderId="15" xfId="0" applyFont="1" applyFill="1" applyBorder="1" applyAlignment="1">
      <alignment horizontal="left"/>
    </xf>
    <xf numFmtId="0" fontId="4" fillId="4" borderId="2" xfId="0" applyFont="1" applyFill="1" applyBorder="1" applyAlignment="1" applyProtection="1">
      <alignment horizontal="left"/>
      <protection locked="0"/>
    </xf>
    <xf numFmtId="0" fontId="4" fillId="4" borderId="15" xfId="0" applyFont="1" applyFill="1" applyBorder="1" applyAlignment="1">
      <alignment horizontal="center" vertical="center"/>
    </xf>
    <xf numFmtId="0" fontId="4" fillId="4" borderId="15" xfId="0" applyFont="1" applyFill="1" applyBorder="1" applyAlignment="1" applyProtection="1">
      <alignment horizontal="left"/>
      <protection locked="0"/>
    </xf>
    <xf numFmtId="0" fontId="4" fillId="4" borderId="16" xfId="0" applyFont="1" applyFill="1" applyBorder="1" applyAlignment="1" applyProtection="1">
      <alignment horizontal="left"/>
      <protection locked="0"/>
    </xf>
    <xf numFmtId="0" fontId="3" fillId="3" borderId="1" xfId="0" applyFont="1" applyFill="1" applyBorder="1"/>
    <xf numFmtId="0" fontId="0" fillId="6" borderId="5" xfId="0" applyFill="1" applyBorder="1"/>
    <xf numFmtId="0" fontId="0" fillId="6" borderId="0" xfId="0" applyFill="1" applyBorder="1"/>
    <xf numFmtId="0" fontId="0" fillId="6" borderId="10" xfId="0" applyFill="1" applyBorder="1"/>
    <xf numFmtId="0" fontId="0" fillId="6" borderId="14" xfId="0" applyFill="1" applyBorder="1"/>
    <xf numFmtId="0" fontId="0" fillId="6" borderId="15" xfId="0" applyFill="1" applyBorder="1"/>
    <xf numFmtId="0" fontId="0" fillId="6" borderId="16" xfId="0" applyFill="1" applyBorder="1"/>
    <xf numFmtId="0" fontId="4" fillId="4" borderId="2" xfId="0" applyFont="1" applyFill="1" applyBorder="1" applyAlignment="1" applyProtection="1">
      <alignment horizontal="left" vertical="center"/>
      <protection locked="0"/>
    </xf>
    <xf numFmtId="0" fontId="0" fillId="4" borderId="5" xfId="0" applyFill="1" applyBorder="1"/>
    <xf numFmtId="0" fontId="0" fillId="4" borderId="0" xfId="0" applyFill="1" applyBorder="1"/>
    <xf numFmtId="0" fontId="0" fillId="4" borderId="0" xfId="0" applyFill="1"/>
    <xf numFmtId="0" fontId="4" fillId="4" borderId="5" xfId="0" applyFont="1" applyFill="1" applyBorder="1" applyAlignment="1" applyProtection="1">
      <alignment vertical="center"/>
      <protection locked="0"/>
    </xf>
    <xf numFmtId="0" fontId="4" fillId="4" borderId="0" xfId="0" applyFont="1" applyFill="1" applyBorder="1" applyAlignment="1" applyProtection="1">
      <alignment horizontal="center" vertical="center" wrapText="1"/>
      <protection locked="0"/>
    </xf>
    <xf numFmtId="0" fontId="3" fillId="3" borderId="15" xfId="0" applyFont="1" applyFill="1" applyBorder="1"/>
    <xf numFmtId="0" fontId="0" fillId="0" borderId="0" xfId="0" applyFill="1" applyBorder="1"/>
    <xf numFmtId="0" fontId="4" fillId="4" borderId="16" xfId="0" applyFont="1" applyFill="1" applyBorder="1" applyAlignment="1" applyProtection="1">
      <alignment horizontal="left" vertical="center"/>
      <protection locked="0"/>
    </xf>
    <xf numFmtId="0" fontId="0" fillId="2" borderId="12" xfId="0" applyFill="1" applyBorder="1"/>
    <xf numFmtId="0" fontId="3" fillId="2" borderId="13" xfId="0" applyFont="1" applyFill="1" applyBorder="1" applyAlignment="1">
      <alignment vertical="center" wrapText="1"/>
    </xf>
    <xf numFmtId="0" fontId="0" fillId="2" borderId="17" xfId="0" applyFill="1" applyBorder="1"/>
    <xf numFmtId="0" fontId="4" fillId="4" borderId="0" xfId="0" applyFont="1" applyFill="1" applyBorder="1" applyAlignment="1" applyProtection="1">
      <alignment horizontal="left" vertical="center"/>
      <protection locked="0"/>
    </xf>
    <xf numFmtId="0" fontId="0" fillId="2" borderId="6" xfId="0" applyFill="1" applyBorder="1"/>
    <xf numFmtId="0" fontId="2" fillId="6" borderId="5" xfId="0" applyFont="1" applyFill="1" applyBorder="1"/>
    <xf numFmtId="0" fontId="3" fillId="4" borderId="15" xfId="0" applyFont="1" applyFill="1" applyBorder="1"/>
    <xf numFmtId="0" fontId="3" fillId="2" borderId="6" xfId="0" applyFont="1" applyFill="1" applyBorder="1" applyAlignment="1">
      <alignment vertical="center" wrapText="1"/>
    </xf>
    <xf numFmtId="0" fontId="3" fillId="2" borderId="10" xfId="0" applyFont="1" applyFill="1" applyBorder="1" applyAlignment="1">
      <alignment vertical="center" wrapText="1"/>
    </xf>
    <xf numFmtId="0" fontId="7" fillId="0" borderId="0" xfId="0" applyFont="1" applyFill="1" applyBorder="1" applyAlignment="1">
      <alignment vertical="center" wrapText="1"/>
    </xf>
    <xf numFmtId="0" fontId="3" fillId="4" borderId="0" xfId="0" applyFont="1" applyFill="1" applyBorder="1" applyAlignment="1">
      <alignment vertical="center"/>
    </xf>
    <xf numFmtId="0" fontId="3" fillId="4" borderId="5" xfId="0" applyFont="1" applyFill="1" applyBorder="1" applyAlignment="1">
      <alignment horizontal="right" vertical="center"/>
    </xf>
    <xf numFmtId="0" fontId="3" fillId="4" borderId="10" xfId="0" applyFont="1" applyFill="1" applyBorder="1"/>
    <xf numFmtId="0" fontId="4" fillId="4" borderId="2" xfId="0" applyFont="1" applyFill="1" applyBorder="1" applyAlignment="1" applyProtection="1">
      <alignment horizontal="center"/>
      <protection locked="0"/>
    </xf>
    <xf numFmtId="0" fontId="3" fillId="3" borderId="13" xfId="0" applyFont="1" applyFill="1" applyBorder="1"/>
    <xf numFmtId="0" fontId="0" fillId="6" borderId="13" xfId="0" applyFill="1" applyBorder="1"/>
    <xf numFmtId="0" fontId="2" fillId="6" borderId="12" xfId="0" applyFont="1" applyFill="1" applyBorder="1"/>
    <xf numFmtId="0" fontId="3" fillId="4" borderId="13" xfId="0" applyFont="1" applyFill="1" applyBorder="1" applyAlignment="1" applyProtection="1">
      <alignment horizontal="left"/>
      <protection locked="0"/>
    </xf>
    <xf numFmtId="0" fontId="4" fillId="3" borderId="5" xfId="0" applyFont="1" applyFill="1" applyBorder="1"/>
    <xf numFmtId="0" fontId="4" fillId="3" borderId="10" xfId="0" applyFont="1" applyFill="1" applyBorder="1"/>
    <xf numFmtId="0" fontId="4" fillId="3" borderId="5" xfId="0" applyFont="1" applyFill="1" applyBorder="1" applyAlignment="1">
      <alignment vertical="center"/>
    </xf>
    <xf numFmtId="0" fontId="4" fillId="3" borderId="10" xfId="0" applyFont="1" applyFill="1" applyBorder="1" applyAlignment="1">
      <alignment vertical="center"/>
    </xf>
    <xf numFmtId="0" fontId="3" fillId="3" borderId="14" xfId="0" applyFont="1" applyFill="1" applyBorder="1" applyAlignment="1">
      <alignment horizontal="right" vertical="center"/>
    </xf>
    <xf numFmtId="0" fontId="3" fillId="3" borderId="15" xfId="0" applyFont="1" applyFill="1" applyBorder="1" applyAlignment="1">
      <alignment vertical="center"/>
    </xf>
    <xf numFmtId="0" fontId="0" fillId="2" borderId="23" xfId="0" applyFill="1" applyBorder="1" applyAlignment="1">
      <alignment horizontal="left"/>
    </xf>
    <xf numFmtId="0" fontId="0" fillId="2" borderId="17" xfId="0" applyFill="1" applyBorder="1" applyAlignment="1">
      <alignment horizontal="center"/>
    </xf>
    <xf numFmtId="0" fontId="0" fillId="2" borderId="24" xfId="0" applyFill="1" applyBorder="1"/>
    <xf numFmtId="0" fontId="0" fillId="2" borderId="23" xfId="0" applyFill="1" applyBorder="1"/>
    <xf numFmtId="0" fontId="0" fillId="3" borderId="14" xfId="0" applyFill="1" applyBorder="1"/>
    <xf numFmtId="0" fontId="0" fillId="3" borderId="15" xfId="0" applyFill="1" applyBorder="1"/>
    <xf numFmtId="0" fontId="4" fillId="5" borderId="7" xfId="0" applyFont="1" applyFill="1" applyBorder="1"/>
    <xf numFmtId="0" fontId="0" fillId="3" borderId="7" xfId="0" applyFill="1" applyBorder="1"/>
    <xf numFmtId="0" fontId="4" fillId="3" borderId="7" xfId="0" applyFont="1" applyFill="1" applyBorder="1"/>
    <xf numFmtId="0" fontId="4" fillId="3" borderId="7" xfId="0" applyFont="1" applyFill="1" applyBorder="1" applyAlignment="1">
      <alignment vertical="center"/>
    </xf>
    <xf numFmtId="2" fontId="4" fillId="2" borderId="11" xfId="0" applyNumberFormat="1" applyFont="1" applyFill="1" applyBorder="1" applyAlignment="1">
      <alignment vertical="center"/>
    </xf>
    <xf numFmtId="0" fontId="4" fillId="4" borderId="9" xfId="0" applyFont="1" applyFill="1" applyBorder="1" applyAlignment="1" applyProtection="1">
      <alignment horizontal="left" vertical="center"/>
      <protection locked="0"/>
    </xf>
    <xf numFmtId="0" fontId="4" fillId="4" borderId="5" xfId="0" applyFont="1" applyFill="1" applyBorder="1" applyAlignment="1" applyProtection="1">
      <alignment horizontal="left" vertical="center"/>
      <protection locked="0"/>
    </xf>
    <xf numFmtId="0" fontId="3" fillId="0" borderId="0" xfId="0" applyFont="1" applyFill="1" applyBorder="1" applyAlignment="1">
      <alignment vertical="center" wrapText="1"/>
    </xf>
    <xf numFmtId="3" fontId="4" fillId="2" borderId="11" xfId="0" applyNumberFormat="1" applyFont="1" applyFill="1" applyBorder="1" applyAlignment="1">
      <alignment horizontal="center" vertical="center"/>
    </xf>
    <xf numFmtId="0" fontId="4" fillId="2" borderId="11" xfId="0" applyFont="1" applyFill="1" applyBorder="1" applyAlignment="1" applyProtection="1">
      <alignment horizontal="left" vertical="center"/>
      <protection locked="0"/>
    </xf>
    <xf numFmtId="3" fontId="4" fillId="4" borderId="11" xfId="0" applyNumberFormat="1" applyFont="1" applyFill="1" applyBorder="1" applyAlignment="1" applyProtection="1">
      <alignment horizontal="left" vertical="center"/>
      <protection locked="0"/>
    </xf>
    <xf numFmtId="0" fontId="4" fillId="4" borderId="15"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7" borderId="11" xfId="0" applyFont="1" applyFill="1" applyBorder="1" applyAlignment="1">
      <alignment horizontal="right" vertical="center"/>
    </xf>
    <xf numFmtId="0" fontId="4" fillId="4" borderId="11" xfId="0" applyFont="1" applyFill="1" applyBorder="1" applyAlignment="1">
      <alignment horizontal="left" vertical="center"/>
    </xf>
    <xf numFmtId="0" fontId="4" fillId="4" borderId="11" xfId="0" applyFont="1" applyFill="1" applyBorder="1" applyAlignment="1">
      <alignment horizontal="left" vertical="center" wrapText="1"/>
    </xf>
    <xf numFmtId="3" fontId="4" fillId="7" borderId="11" xfId="0" applyNumberFormat="1" applyFont="1" applyFill="1" applyBorder="1" applyAlignment="1">
      <alignment horizontal="right" vertical="center"/>
    </xf>
    <xf numFmtId="165" fontId="4" fillId="7" borderId="11" xfId="0" applyNumberFormat="1" applyFont="1" applyFill="1" applyBorder="1" applyAlignment="1">
      <alignment horizontal="center" vertical="center"/>
    </xf>
    <xf numFmtId="11" fontId="4" fillId="7" borderId="11" xfId="0" applyNumberFormat="1" applyFont="1" applyFill="1" applyBorder="1" applyAlignment="1">
      <alignment horizontal="center" vertical="center"/>
    </xf>
    <xf numFmtId="0" fontId="4" fillId="4" borderId="11" xfId="0" applyFont="1" applyFill="1" applyBorder="1" applyAlignment="1">
      <alignment horizontal="left"/>
    </xf>
    <xf numFmtId="0" fontId="13" fillId="4" borderId="5" xfId="0" applyFont="1" applyFill="1" applyBorder="1" applyAlignment="1" applyProtection="1">
      <alignment horizontal="center" vertical="center" wrapText="1"/>
      <protection locked="0"/>
    </xf>
    <xf numFmtId="0" fontId="13" fillId="4"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1" xfId="0" applyFont="1" applyFill="1" applyBorder="1" applyAlignment="1">
      <alignment horizontal="center" vertical="center" wrapText="1"/>
    </xf>
    <xf numFmtId="0" fontId="3" fillId="4" borderId="15" xfId="0" applyFont="1" applyFill="1" applyBorder="1" applyAlignment="1">
      <alignment horizontal="left" vertical="center"/>
    </xf>
    <xf numFmtId="3" fontId="3" fillId="4" borderId="11" xfId="0" applyNumberFormat="1" applyFont="1" applyFill="1" applyBorder="1" applyAlignment="1" applyProtection="1">
      <alignment horizontal="center" vertical="center"/>
      <protection locked="0"/>
    </xf>
    <xf numFmtId="3" fontId="3" fillId="4" borderId="11" xfId="0" applyNumberFormat="1" applyFont="1" applyFill="1" applyBorder="1" applyAlignment="1" applyProtection="1">
      <alignment horizontal="center"/>
      <protection locked="0"/>
    </xf>
    <xf numFmtId="3" fontId="3" fillId="4" borderId="11" xfId="0" applyNumberFormat="1" applyFont="1" applyFill="1" applyBorder="1" applyAlignment="1">
      <alignment horizontal="center" vertical="center"/>
    </xf>
    <xf numFmtId="0" fontId="4" fillId="0" borderId="0" xfId="0" applyFont="1" applyAlignment="1">
      <alignment horizontal="right"/>
    </xf>
    <xf numFmtId="0" fontId="4" fillId="4" borderId="10" xfId="0" applyFont="1" applyFill="1" applyBorder="1" applyAlignment="1" applyProtection="1">
      <alignment horizontal="right"/>
      <protection locked="0"/>
    </xf>
    <xf numFmtId="0" fontId="4" fillId="4" borderId="11" xfId="0" applyFont="1" applyFill="1" applyBorder="1" applyAlignment="1" applyProtection="1">
      <alignment horizontal="right"/>
      <protection locked="0"/>
    </xf>
    <xf numFmtId="0" fontId="4" fillId="4" borderId="11" xfId="0" applyFont="1" applyFill="1" applyBorder="1" applyAlignment="1" applyProtection="1">
      <alignment horizontal="right" vertical="center"/>
      <protection locked="0"/>
    </xf>
    <xf numFmtId="0" fontId="4" fillId="4" borderId="11" xfId="0" applyFont="1" applyFill="1" applyBorder="1" applyAlignment="1">
      <alignment horizontal="right" vertical="center"/>
    </xf>
    <xf numFmtId="0" fontId="4" fillId="4" borderId="5" xfId="0" applyFont="1" applyFill="1" applyBorder="1" applyAlignment="1">
      <alignment horizontal="right"/>
    </xf>
    <xf numFmtId="0" fontId="4" fillId="4" borderId="2" xfId="0" applyFont="1" applyFill="1" applyBorder="1" applyAlignment="1">
      <alignment horizontal="center" vertical="center"/>
    </xf>
    <xf numFmtId="3" fontId="4" fillId="2" borderId="11" xfId="0" applyNumberFormat="1"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3" fillId="4" borderId="13" xfId="0" applyFont="1" applyFill="1" applyBorder="1" applyAlignment="1">
      <alignment horizontal="left" vertical="center"/>
    </xf>
    <xf numFmtId="0" fontId="14" fillId="3" borderId="2" xfId="0" applyFont="1" applyFill="1" applyBorder="1"/>
    <xf numFmtId="0" fontId="17" fillId="6" borderId="0" xfId="0" applyFont="1" applyFill="1" applyBorder="1"/>
    <xf numFmtId="0" fontId="6" fillId="4" borderId="15" xfId="0" applyFont="1" applyFill="1" applyBorder="1" applyAlignment="1" applyProtection="1">
      <alignment horizontal="left"/>
      <protection locked="0"/>
    </xf>
    <xf numFmtId="0" fontId="6" fillId="4" borderId="15" xfId="0" applyFont="1" applyFill="1" applyBorder="1" applyAlignment="1">
      <alignment horizontal="center" vertical="center"/>
    </xf>
    <xf numFmtId="0" fontId="6" fillId="4" borderId="15" xfId="0" applyFont="1" applyFill="1" applyBorder="1" applyAlignment="1">
      <alignment horizontal="right" vertical="center"/>
    </xf>
    <xf numFmtId="0" fontId="6" fillId="4" borderId="15" xfId="0" applyFont="1" applyFill="1" applyBorder="1" applyAlignment="1">
      <alignment horizontal="left"/>
    </xf>
    <xf numFmtId="1" fontId="6" fillId="2" borderId="11" xfId="0" applyNumberFormat="1" applyFont="1" applyFill="1" applyBorder="1" applyAlignment="1">
      <alignment vertical="center"/>
    </xf>
    <xf numFmtId="0" fontId="6" fillId="4" borderId="0" xfId="0" applyFont="1" applyFill="1" applyBorder="1" applyAlignment="1" applyProtection="1">
      <alignment horizontal="right" vertical="center"/>
      <protection locked="0"/>
    </xf>
    <xf numFmtId="0" fontId="6"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4" borderId="0" xfId="0" applyFont="1" applyFill="1" applyBorder="1" applyAlignment="1" applyProtection="1">
      <alignment horizontal="left"/>
      <protection locked="0"/>
    </xf>
    <xf numFmtId="0" fontId="6" fillId="4" borderId="0" xfId="0" applyFont="1" applyFill="1" applyBorder="1" applyAlignment="1" applyProtection="1">
      <alignment horizontal="center"/>
      <protection locked="0"/>
    </xf>
    <xf numFmtId="0" fontId="6" fillId="4" borderId="0" xfId="0" applyFont="1" applyFill="1" applyBorder="1" applyAlignment="1">
      <alignment horizontal="left"/>
    </xf>
    <xf numFmtId="0" fontId="6" fillId="4" borderId="0" xfId="0" applyFont="1" applyFill="1" applyBorder="1"/>
    <xf numFmtId="0" fontId="6" fillId="4" borderId="0" xfId="0" applyFont="1" applyFill="1" applyBorder="1" applyAlignment="1" applyProtection="1">
      <alignment horizontal="left" vertical="center"/>
      <protection locked="0"/>
    </xf>
    <xf numFmtId="0" fontId="6" fillId="5" borderId="8" xfId="0" applyFont="1" applyFill="1" applyBorder="1"/>
    <xf numFmtId="0" fontId="6" fillId="5" borderId="0" xfId="0" applyFont="1" applyFill="1" applyBorder="1"/>
    <xf numFmtId="0" fontId="6" fillId="5" borderId="7" xfId="0" applyFont="1" applyFill="1" applyBorder="1"/>
    <xf numFmtId="0" fontId="6" fillId="3" borderId="8" xfId="0" applyFont="1" applyFill="1" applyBorder="1"/>
    <xf numFmtId="0" fontId="6" fillId="3" borderId="0" xfId="0" applyFont="1" applyFill="1" applyBorder="1"/>
    <xf numFmtId="0" fontId="17" fillId="3" borderId="0" xfId="0" applyFont="1" applyFill="1" applyBorder="1"/>
    <xf numFmtId="0" fontId="17" fillId="3" borderId="7" xfId="0" applyFont="1" applyFill="1" applyBorder="1"/>
    <xf numFmtId="0" fontId="6" fillId="3" borderId="7" xfId="0" applyFont="1" applyFill="1" applyBorder="1"/>
    <xf numFmtId="0" fontId="6" fillId="3" borderId="8" xfId="0" applyFont="1" applyFill="1" applyBorder="1" applyAlignment="1">
      <alignment vertical="center"/>
    </xf>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28" xfId="0" applyFont="1" applyFill="1" applyBorder="1"/>
    <xf numFmtId="0" fontId="6" fillId="3" borderId="4" xfId="0" applyFont="1" applyFill="1" applyBorder="1"/>
    <xf numFmtId="0" fontId="6" fillId="3" borderId="29" xfId="0" applyFont="1" applyFill="1" applyBorder="1"/>
    <xf numFmtId="0" fontId="21" fillId="6" borderId="5" xfId="0" applyFont="1" applyFill="1" applyBorder="1"/>
    <xf numFmtId="0" fontId="14" fillId="3" borderId="1" xfId="0" applyFont="1" applyFill="1" applyBorder="1"/>
    <xf numFmtId="0" fontId="6" fillId="4" borderId="14" xfId="0" applyFont="1" applyFill="1" applyBorder="1" applyAlignment="1">
      <alignment horizontal="left"/>
    </xf>
    <xf numFmtId="0" fontId="6" fillId="4" borderId="10" xfId="0" applyFont="1" applyFill="1" applyBorder="1" applyAlignment="1" applyProtection="1">
      <alignment horizontal="left"/>
      <protection locked="0"/>
    </xf>
    <xf numFmtId="0" fontId="6" fillId="4" borderId="10" xfId="0" applyFont="1" applyFill="1" applyBorder="1" applyAlignment="1">
      <alignment horizontal="right" vertical="center"/>
    </xf>
    <xf numFmtId="0" fontId="6" fillId="4" borderId="5" xfId="0" applyFont="1" applyFill="1" applyBorder="1" applyAlignment="1">
      <alignment horizontal="left"/>
    </xf>
    <xf numFmtId="1" fontId="6" fillId="4" borderId="0" xfId="0" applyNumberFormat="1" applyFont="1" applyFill="1" applyBorder="1" applyAlignment="1" applyProtection="1">
      <alignment horizontal="left"/>
      <protection locked="0"/>
    </xf>
    <xf numFmtId="1" fontId="6" fillId="4" borderId="0" xfId="0" applyNumberFormat="1" applyFont="1" applyFill="1" applyBorder="1"/>
    <xf numFmtId="0" fontId="6" fillId="4" borderId="13" xfId="0" applyFont="1" applyFill="1" applyBorder="1" applyAlignment="1" applyProtection="1">
      <alignment horizontal="left" vertical="center"/>
      <protection locked="0"/>
    </xf>
    <xf numFmtId="0" fontId="6" fillId="4" borderId="13" xfId="0" applyFont="1" applyFill="1" applyBorder="1" applyAlignment="1" applyProtection="1">
      <alignment horizontal="center"/>
      <protection locked="0"/>
    </xf>
    <xf numFmtId="0" fontId="6" fillId="4" borderId="13" xfId="0" applyFont="1" applyFill="1" applyBorder="1" applyAlignment="1">
      <alignment horizontal="right" vertical="center"/>
    </xf>
    <xf numFmtId="0" fontId="6" fillId="4" borderId="12" xfId="0" applyFont="1" applyFill="1" applyBorder="1" applyAlignment="1">
      <alignment horizontal="left"/>
    </xf>
    <xf numFmtId="0" fontId="14" fillId="3" borderId="2" xfId="0" applyFont="1" applyFill="1" applyBorder="1" applyAlignment="1">
      <alignment vertical="center"/>
    </xf>
    <xf numFmtId="0" fontId="14" fillId="3" borderId="1" xfId="0" applyFont="1" applyFill="1" applyBorder="1" applyAlignment="1">
      <alignment horizontal="right" vertical="center"/>
    </xf>
    <xf numFmtId="0" fontId="6" fillId="4" borderId="0" xfId="0" applyFont="1" applyFill="1" applyBorder="1" applyAlignment="1" applyProtection="1">
      <alignment horizontal="center" vertical="center"/>
      <protection locked="0"/>
    </xf>
    <xf numFmtId="0" fontId="6" fillId="4" borderId="0" xfId="0" applyFont="1" applyFill="1" applyBorder="1" applyAlignment="1">
      <alignment vertical="center"/>
    </xf>
    <xf numFmtId="0" fontId="6" fillId="4" borderId="15" xfId="0" applyFont="1" applyFill="1" applyBorder="1" applyAlignment="1" applyProtection="1">
      <alignment horizontal="left" vertical="center"/>
      <protection locked="0"/>
    </xf>
    <xf numFmtId="0" fontId="6" fillId="4" borderId="0" xfId="0" applyFont="1" applyFill="1" applyBorder="1" applyAlignment="1">
      <alignment horizontal="left" vertical="center"/>
    </xf>
    <xf numFmtId="0" fontId="14" fillId="4" borderId="13" xfId="0" applyFont="1" applyFill="1" applyBorder="1"/>
    <xf numFmtId="0" fontId="14" fillId="4" borderId="13" xfId="0" applyFont="1" applyFill="1" applyBorder="1" applyAlignment="1">
      <alignment vertical="center"/>
    </xf>
    <xf numFmtId="0" fontId="14" fillId="4" borderId="12" xfId="0" applyFont="1" applyFill="1" applyBorder="1" applyAlignment="1">
      <alignment horizontal="right" vertical="center"/>
    </xf>
    <xf numFmtId="0" fontId="6" fillId="4" borderId="5" xfId="0" applyFont="1" applyFill="1" applyBorder="1" applyAlignment="1">
      <alignment horizontal="left" vertical="top"/>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4" borderId="0" xfId="0" applyFont="1" applyFill="1" applyBorder="1" applyAlignment="1">
      <alignment horizontal="center"/>
    </xf>
    <xf numFmtId="0" fontId="6" fillId="4" borderId="9" xfId="0" applyFont="1" applyFill="1" applyBorder="1" applyAlignment="1" applyProtection="1">
      <alignment vertical="center"/>
      <protection locked="0"/>
    </xf>
    <xf numFmtId="0" fontId="6" fillId="4" borderId="5" xfId="0" applyFont="1" applyFill="1" applyBorder="1" applyAlignment="1">
      <alignment horizontal="left" vertical="center"/>
    </xf>
    <xf numFmtId="0" fontId="14" fillId="4" borderId="6" xfId="0" applyFont="1" applyFill="1" applyBorder="1" applyAlignment="1" applyProtection="1">
      <alignment horizontal="left"/>
      <protection locked="0"/>
    </xf>
    <xf numFmtId="0" fontId="14" fillId="4" borderId="2" xfId="0" applyFont="1" applyFill="1" applyBorder="1" applyAlignment="1" applyProtection="1">
      <alignment horizontal="left"/>
      <protection locked="0"/>
    </xf>
    <xf numFmtId="0" fontId="14" fillId="4" borderId="2" xfId="0" applyFont="1" applyFill="1" applyBorder="1"/>
    <xf numFmtId="0" fontId="14" fillId="4" borderId="0" xfId="0" applyFont="1" applyFill="1" applyBorder="1"/>
    <xf numFmtId="0" fontId="14" fillId="4" borderId="5" xfId="0" applyFont="1" applyFill="1" applyBorder="1" applyAlignment="1">
      <alignment horizontal="right"/>
    </xf>
    <xf numFmtId="0" fontId="17" fillId="2" borderId="16" xfId="0" applyFont="1" applyFill="1" applyBorder="1"/>
    <xf numFmtId="0" fontId="17" fillId="2" borderId="15" xfId="0" applyFont="1" applyFill="1" applyBorder="1"/>
    <xf numFmtId="0" fontId="17" fillId="2" borderId="15" xfId="0" applyFont="1" applyFill="1" applyBorder="1" applyAlignment="1">
      <alignment horizontal="center"/>
    </xf>
    <xf numFmtId="0" fontId="17" fillId="2" borderId="14" xfId="0" applyFont="1" applyFill="1" applyBorder="1" applyAlignment="1">
      <alignment horizontal="left"/>
    </xf>
    <xf numFmtId="0" fontId="4" fillId="3" borderId="15" xfId="0" applyFont="1" applyFill="1" applyBorder="1"/>
    <xf numFmtId="0" fontId="4" fillId="3" borderId="16" xfId="0" applyFont="1" applyFill="1" applyBorder="1"/>
    <xf numFmtId="164" fontId="4" fillId="2" borderId="11" xfId="0" applyNumberFormat="1" applyFont="1" applyFill="1" applyBorder="1" applyAlignment="1">
      <alignment horizontal="center" vertical="center"/>
    </xf>
    <xf numFmtId="0" fontId="3" fillId="3" borderId="6" xfId="0" applyFont="1" applyFill="1" applyBorder="1"/>
    <xf numFmtId="0" fontId="3" fillId="3" borderId="1" xfId="0" applyFont="1" applyFill="1" applyBorder="1" applyAlignment="1"/>
    <xf numFmtId="0" fontId="3" fillId="3" borderId="13" xfId="0" applyFont="1" applyFill="1" applyBorder="1" applyAlignment="1">
      <alignment vertical="center"/>
    </xf>
    <xf numFmtId="0" fontId="3" fillId="3" borderId="12" xfId="0" applyFont="1" applyFill="1" applyBorder="1" applyAlignment="1">
      <alignment horizontal="right" vertical="center"/>
    </xf>
    <xf numFmtId="164" fontId="4" fillId="4" borderId="11" xfId="0" applyNumberFormat="1" applyFont="1" applyFill="1" applyBorder="1" applyAlignment="1">
      <alignment horizontal="center" vertical="center"/>
    </xf>
    <xf numFmtId="164" fontId="4" fillId="4" borderId="0" xfId="0" applyNumberFormat="1" applyFont="1" applyFill="1" applyBorder="1" applyAlignment="1">
      <alignment horizontal="center" vertical="center"/>
    </xf>
    <xf numFmtId="0" fontId="4" fillId="4" borderId="11"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6" fillId="4" borderId="0" xfId="0" applyFont="1" applyFill="1" applyBorder="1" applyAlignment="1" applyProtection="1">
      <protection locked="0"/>
    </xf>
    <xf numFmtId="0" fontId="6" fillId="4" borderId="5" xfId="0" applyFont="1" applyFill="1" applyBorder="1" applyAlignment="1" applyProtection="1">
      <alignment horizontal="left"/>
      <protection locked="0"/>
    </xf>
    <xf numFmtId="0" fontId="6" fillId="4" borderId="13" xfId="0" applyFont="1" applyFill="1" applyBorder="1" applyAlignment="1" applyProtection="1">
      <alignment horizontal="left"/>
      <protection locked="0"/>
    </xf>
    <xf numFmtId="0" fontId="4" fillId="4" borderId="0" xfId="0" applyFont="1" applyFill="1" applyBorder="1" applyAlignment="1">
      <alignment vertical="center" wrapText="1"/>
    </xf>
    <xf numFmtId="0" fontId="0" fillId="0" borderId="0" xfId="0" applyAlignment="1">
      <alignment horizontal="left" vertical="center" indent="10"/>
    </xf>
    <xf numFmtId="0" fontId="28" fillId="8" borderId="32" xfId="0" applyFont="1" applyFill="1" applyBorder="1" applyAlignment="1">
      <alignment vertical="center" wrapText="1"/>
    </xf>
    <xf numFmtId="0" fontId="28" fillId="8" borderId="32" xfId="0" applyFont="1" applyFill="1" applyBorder="1" applyAlignment="1">
      <alignment vertical="center"/>
    </xf>
    <xf numFmtId="0" fontId="0" fillId="2" borderId="5" xfId="0" applyFill="1" applyBorder="1" applyAlignment="1">
      <alignment horizontal="left"/>
    </xf>
    <xf numFmtId="0" fontId="4" fillId="4" borderId="10" xfId="0" applyFont="1" applyFill="1" applyBorder="1" applyProtection="1">
      <protection locked="0"/>
    </xf>
    <xf numFmtId="0" fontId="0" fillId="2" borderId="0" xfId="0" applyFill="1" applyBorder="1" applyAlignment="1">
      <alignment horizontal="center"/>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2" borderId="11" xfId="0" applyFont="1" applyFill="1" applyBorder="1" applyAlignment="1" applyProtection="1">
      <alignment horizontal="center" vertical="center"/>
      <protection locked="0"/>
    </xf>
    <xf numFmtId="0" fontId="4" fillId="4" borderId="0" xfId="0" applyFont="1" applyFill="1" applyAlignment="1">
      <alignment horizontal="right" vertical="center"/>
    </xf>
    <xf numFmtId="0" fontId="4" fillId="4"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0" xfId="0" applyFont="1" applyFill="1" applyBorder="1" applyAlignment="1">
      <alignment horizontal="right"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right" vertical="center"/>
    </xf>
    <xf numFmtId="0" fontId="4" fillId="4" borderId="2" xfId="0" applyFont="1" applyFill="1" applyBorder="1" applyAlignment="1">
      <alignment horizontal="left" vertical="center"/>
    </xf>
    <xf numFmtId="0" fontId="4" fillId="2" borderId="11"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2" borderId="1"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protection locked="0"/>
    </xf>
    <xf numFmtId="0" fontId="4" fillId="4" borderId="0" xfId="0" applyFont="1" applyFill="1" applyBorder="1" applyAlignment="1">
      <alignment horizontal="left" vertical="center"/>
    </xf>
    <xf numFmtId="0" fontId="3" fillId="3" borderId="11" xfId="0" applyFont="1" applyFill="1" applyBorder="1" applyAlignment="1">
      <alignment horizontal="center" vertical="center"/>
    </xf>
    <xf numFmtId="0" fontId="3" fillId="3" borderId="1" xfId="0" applyFont="1" applyFill="1" applyBorder="1" applyAlignment="1">
      <alignment horizontal="center"/>
    </xf>
    <xf numFmtId="0" fontId="6" fillId="2" borderId="11" xfId="0" applyFont="1" applyFill="1" applyBorder="1" applyAlignment="1" applyProtection="1">
      <alignment horizontal="center" vertical="center"/>
      <protection locked="0"/>
    </xf>
    <xf numFmtId="0" fontId="6" fillId="4" borderId="0" xfId="0" applyFont="1" applyFill="1" applyBorder="1" applyAlignment="1">
      <alignment horizontal="center" vertical="center"/>
    </xf>
    <xf numFmtId="0" fontId="6" fillId="4" borderId="0" xfId="0" applyFont="1" applyFill="1" applyBorder="1" applyAlignment="1">
      <alignment horizontal="right" vertical="center"/>
    </xf>
    <xf numFmtId="0" fontId="6" fillId="4"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2" fillId="0" borderId="0" xfId="0" applyFont="1"/>
    <xf numFmtId="0" fontId="0" fillId="0" borderId="0" xfId="0" applyFont="1" applyFill="1" applyBorder="1"/>
    <xf numFmtId="0" fontId="0" fillId="0" borderId="0" xfId="0" applyFont="1" applyFill="1" applyBorder="1" applyAlignment="1"/>
    <xf numFmtId="0" fontId="4" fillId="2" borderId="11" xfId="0" applyFont="1" applyFill="1" applyBorder="1" applyAlignment="1" applyProtection="1">
      <alignment horizontal="center" vertical="center"/>
      <protection locked="0"/>
    </xf>
    <xf numFmtId="0" fontId="4" fillId="4"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4" borderId="0" xfId="0" applyFont="1" applyFill="1" applyBorder="1" applyAlignment="1">
      <alignment horizontal="right" vertical="center"/>
    </xf>
    <xf numFmtId="0" fontId="4" fillId="4" borderId="0"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right" vertical="center"/>
    </xf>
    <xf numFmtId="0" fontId="4" fillId="4" borderId="0"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protection locked="0"/>
    </xf>
    <xf numFmtId="0" fontId="4" fillId="4" borderId="0" xfId="0" applyFont="1" applyFill="1" applyBorder="1" applyAlignment="1">
      <alignment horizontal="left" vertical="center"/>
    </xf>
    <xf numFmtId="0" fontId="29" fillId="0" borderId="0" xfId="0" applyFont="1"/>
    <xf numFmtId="0" fontId="30" fillId="0" borderId="0" xfId="0" applyFont="1"/>
    <xf numFmtId="0" fontId="0" fillId="0" borderId="0" xfId="0" applyFill="1" applyAlignment="1">
      <alignment wrapText="1"/>
    </xf>
    <xf numFmtId="0" fontId="23" fillId="0" borderId="0" xfId="0" applyFont="1" applyAlignment="1">
      <alignment vertical="center" wrapText="1"/>
    </xf>
    <xf numFmtId="0" fontId="5"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4" fillId="0" borderId="0" xfId="0" applyFont="1" applyFill="1" applyBorder="1"/>
    <xf numFmtId="0" fontId="4" fillId="0" borderId="0" xfId="0" applyFont="1"/>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4" borderId="0" xfId="0" applyFont="1" applyFill="1" applyBorder="1" applyAlignment="1">
      <alignment horizontal="left" vertical="center" wrapText="1"/>
    </xf>
    <xf numFmtId="0" fontId="4" fillId="2" borderId="11" xfId="0" applyFont="1" applyFill="1" applyBorder="1" applyAlignment="1" applyProtection="1">
      <alignment horizontal="center" vertical="center"/>
      <protection locked="0"/>
    </xf>
    <xf numFmtId="0" fontId="4" fillId="4" borderId="0" xfId="0" applyFont="1" applyFill="1" applyBorder="1" applyAlignment="1">
      <alignment horizontal="right" vertical="center"/>
    </xf>
    <xf numFmtId="0" fontId="3" fillId="3" borderId="15"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4" fillId="4" borderId="15"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11" xfId="0" applyFont="1" applyFill="1" applyBorder="1" applyAlignment="1">
      <alignment horizontal="left" vertical="center" wrapText="1"/>
    </xf>
    <xf numFmtId="0" fontId="4" fillId="2" borderId="11"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4" fillId="4" borderId="10" xfId="0" applyFont="1" applyFill="1" applyBorder="1" applyAlignment="1">
      <alignment horizontal="left" vertical="center" wrapText="1"/>
    </xf>
    <xf numFmtId="0" fontId="4" fillId="2" borderId="11" xfId="0" applyFont="1" applyFill="1" applyBorder="1" applyAlignment="1" applyProtection="1">
      <alignment horizontal="left" vertical="center" wrapText="1"/>
      <protection locked="0"/>
    </xf>
    <xf numFmtId="0" fontId="4" fillId="4" borderId="0" xfId="0" applyFont="1" applyFill="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wrapText="1"/>
    </xf>
    <xf numFmtId="0" fontId="4" fillId="2" borderId="19" xfId="0" applyFont="1" applyFill="1" applyBorder="1" applyAlignment="1" applyProtection="1">
      <alignment horizontal="center" vertical="center"/>
      <protection locked="0"/>
    </xf>
    <xf numFmtId="0" fontId="4" fillId="4" borderId="0" xfId="0" applyFont="1" applyFill="1" applyBorder="1" applyAlignment="1">
      <alignment horizontal="center" vertical="center" wrapText="1"/>
    </xf>
    <xf numFmtId="0" fontId="24" fillId="2" borderId="12" xfId="0" applyFont="1" applyFill="1" applyBorder="1" applyAlignment="1" applyProtection="1">
      <alignment horizontal="center" vertical="center"/>
      <protection locked="0"/>
    </xf>
    <xf numFmtId="0" fontId="24" fillId="2" borderId="13"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4" fillId="4" borderId="10" xfId="0" applyFont="1" applyFill="1" applyBorder="1" applyAlignment="1">
      <alignment horizontal="center" vertical="center" wrapText="1"/>
    </xf>
    <xf numFmtId="0" fontId="26" fillId="2" borderId="12"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4" fillId="4" borderId="10" xfId="0" applyFont="1" applyFill="1" applyBorder="1" applyAlignment="1">
      <alignment horizontal="right" vertical="center"/>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1" xfId="0" applyFont="1" applyFill="1" applyBorder="1" applyAlignment="1">
      <alignment horizontal="left" vertical="center" wrapText="1"/>
    </xf>
    <xf numFmtId="0" fontId="6" fillId="2" borderId="11" xfId="0" applyFont="1" applyFill="1" applyBorder="1" applyAlignment="1">
      <alignment horizontal="left" vertical="center"/>
    </xf>
    <xf numFmtId="0" fontId="4" fillId="4" borderId="10" xfId="0" applyFont="1" applyFill="1" applyBorder="1" applyAlignment="1">
      <alignment horizontal="center" vertical="center"/>
    </xf>
    <xf numFmtId="0" fontId="4" fillId="2" borderId="12"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xf numFmtId="0" fontId="4" fillId="4"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4" fillId="4" borderId="2" xfId="0" applyFont="1" applyFill="1" applyBorder="1" applyAlignment="1">
      <alignment horizontal="right" vertical="center"/>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4" borderId="0" xfId="0" applyFont="1" applyFill="1" applyBorder="1" applyAlignment="1">
      <alignment horizontal="left" vertical="center"/>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wrapText="1"/>
      <protection locked="0"/>
    </xf>
    <xf numFmtId="0" fontId="26" fillId="2" borderId="0"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6" fillId="2" borderId="14" xfId="0" applyFont="1" applyFill="1" applyBorder="1" applyAlignment="1" applyProtection="1">
      <alignment horizontal="center" vertical="center" wrapText="1"/>
      <protection locked="0"/>
    </xf>
    <xf numFmtId="0" fontId="26" fillId="2" borderId="15"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14"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0" fillId="2" borderId="0" xfId="0" applyFill="1" applyBorder="1" applyAlignment="1">
      <alignment horizontal="left" vertical="top" wrapText="1"/>
    </xf>
    <xf numFmtId="0" fontId="11" fillId="0" borderId="27" xfId="0" applyFont="1" applyFill="1" applyBorder="1" applyAlignment="1">
      <alignment horizontal="left" vertical="top" wrapText="1"/>
    </xf>
    <xf numFmtId="0" fontId="11" fillId="0" borderId="13" xfId="0" applyFont="1" applyFill="1" applyBorder="1" applyAlignment="1">
      <alignment horizontal="left" vertical="top"/>
    </xf>
    <xf numFmtId="0" fontId="11" fillId="0" borderId="26" xfId="0" applyFont="1" applyFill="1" applyBorder="1" applyAlignment="1">
      <alignment horizontal="left" vertical="top"/>
    </xf>
    <xf numFmtId="0" fontId="11" fillId="0" borderId="7" xfId="0" applyFont="1" applyFill="1" applyBorder="1" applyAlignment="1">
      <alignment horizontal="left" vertical="top"/>
    </xf>
    <xf numFmtId="0" fontId="11" fillId="0" borderId="0" xfId="0" applyFont="1" applyFill="1" applyBorder="1" applyAlignment="1">
      <alignment horizontal="left" vertical="top"/>
    </xf>
    <xf numFmtId="0" fontId="11" fillId="0" borderId="8" xfId="0" applyFont="1" applyFill="1" applyBorder="1" applyAlignment="1">
      <alignment horizontal="left" vertical="top"/>
    </xf>
    <xf numFmtId="0" fontId="11" fillId="0" borderId="25" xfId="0" applyFont="1" applyFill="1" applyBorder="1" applyAlignment="1">
      <alignment horizontal="left" vertical="top"/>
    </xf>
    <xf numFmtId="0" fontId="11" fillId="0" borderId="17" xfId="0" applyFont="1" applyFill="1" applyBorder="1" applyAlignment="1">
      <alignment horizontal="left" vertical="top"/>
    </xf>
    <xf numFmtId="0" fontId="11" fillId="0" borderId="18" xfId="0" applyFont="1" applyFill="1" applyBorder="1" applyAlignment="1">
      <alignment horizontal="left" vertical="top"/>
    </xf>
    <xf numFmtId="0" fontId="4" fillId="4" borderId="1" xfId="0" applyFont="1" applyFill="1" applyBorder="1" applyAlignment="1">
      <alignment horizontal="right" vertical="center"/>
    </xf>
    <xf numFmtId="0" fontId="4" fillId="4" borderId="19" xfId="0" applyFont="1" applyFill="1" applyBorder="1" applyAlignment="1" applyProtection="1">
      <alignment horizontal="center" vertical="top" wrapText="1"/>
      <protection locked="0"/>
    </xf>
    <xf numFmtId="0" fontId="4" fillId="4" borderId="9" xfId="0" applyFont="1" applyFill="1" applyBorder="1" applyAlignment="1" applyProtection="1">
      <alignment horizontal="center" vertical="top" wrapText="1"/>
      <protection locked="0"/>
    </xf>
    <xf numFmtId="0" fontId="4" fillId="4" borderId="20" xfId="0" applyFont="1" applyFill="1" applyBorder="1" applyAlignment="1" applyProtection="1">
      <alignment horizontal="center" vertical="top" wrapText="1"/>
      <protection locked="0"/>
    </xf>
    <xf numFmtId="0" fontId="11" fillId="0" borderId="31" xfId="0" applyFont="1" applyFill="1" applyBorder="1" applyAlignment="1">
      <alignment horizontal="left" vertical="top" wrapText="1"/>
    </xf>
    <xf numFmtId="0" fontId="11" fillId="0" borderId="2" xfId="0" applyFont="1" applyFill="1" applyBorder="1" applyAlignment="1">
      <alignment horizontal="left" vertical="top"/>
    </xf>
    <xf numFmtId="0" fontId="11" fillId="0" borderId="30" xfId="0" applyFont="1" applyFill="1" applyBorder="1" applyAlignment="1">
      <alignment horizontal="left" vertical="top"/>
    </xf>
    <xf numFmtId="0" fontId="11" fillId="0" borderId="21" xfId="0" applyFont="1" applyFill="1" applyBorder="1" applyAlignment="1">
      <alignment horizontal="left" vertical="top"/>
    </xf>
    <xf numFmtId="0" fontId="11" fillId="0" borderId="15" xfId="0" applyFont="1" applyFill="1" applyBorder="1" applyAlignment="1">
      <alignment horizontal="left" vertical="top"/>
    </xf>
    <xf numFmtId="0" fontId="11" fillId="0" borderId="22" xfId="0" applyFont="1" applyFill="1" applyBorder="1" applyAlignment="1">
      <alignment horizontal="left" vertical="top"/>
    </xf>
    <xf numFmtId="0" fontId="11" fillId="2" borderId="29"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22" xfId="0" applyFont="1" applyFill="1" applyBorder="1" applyAlignment="1">
      <alignment horizontal="left" vertical="center" wrapText="1"/>
    </xf>
    <xf numFmtId="0" fontId="16" fillId="0" borderId="2" xfId="0" applyFont="1" applyFill="1" applyBorder="1" applyAlignment="1">
      <alignment horizontal="left" vertical="top" wrapText="1"/>
    </xf>
    <xf numFmtId="0" fontId="16" fillId="0" borderId="30" xfId="0" applyFont="1" applyFill="1" applyBorder="1" applyAlignment="1">
      <alignment horizontal="left" vertical="top" wrapText="1"/>
    </xf>
    <xf numFmtId="0" fontId="6" fillId="2" borderId="12"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protection locked="0"/>
    </xf>
    <xf numFmtId="0" fontId="6" fillId="2" borderId="11" xfId="0" applyFont="1" applyFill="1" applyBorder="1" applyAlignment="1" applyProtection="1">
      <alignment horizontal="left" vertical="center" wrapText="1"/>
      <protection locked="0"/>
    </xf>
    <xf numFmtId="0" fontId="20" fillId="3" borderId="4"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4" fillId="3" borderId="2" xfId="0" applyFont="1" applyFill="1" applyBorder="1" applyAlignment="1" applyProtection="1">
      <alignment horizontal="left"/>
      <protection locked="0"/>
    </xf>
    <xf numFmtId="0" fontId="14" fillId="3" borderId="3" xfId="0" applyFont="1" applyFill="1" applyBorder="1" applyAlignment="1" applyProtection="1">
      <alignment horizontal="left"/>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4" borderId="0" xfId="0" applyFont="1" applyFill="1" applyBorder="1" applyAlignment="1">
      <alignment horizontal="center" vertical="center"/>
    </xf>
    <xf numFmtId="0" fontId="6" fillId="4" borderId="0" xfId="0" applyFont="1" applyFill="1" applyBorder="1" applyAlignment="1">
      <alignment horizontal="right" vertical="center"/>
    </xf>
    <xf numFmtId="0" fontId="19" fillId="2" borderId="12"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7" fillId="2" borderId="0" xfId="0" applyFont="1" applyFill="1" applyBorder="1" applyAlignment="1">
      <alignment horizontal="left" vertical="top" wrapText="1"/>
    </xf>
    <xf numFmtId="0" fontId="6" fillId="4" borderId="0" xfId="0" applyFont="1" applyFill="1" applyBorder="1" applyAlignment="1">
      <alignment horizontal="left" vertical="center" wrapText="1"/>
    </xf>
    <xf numFmtId="0" fontId="6" fillId="4" borderId="15"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24" fillId="2" borderId="5"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6" xfId="0" applyFont="1" applyBorder="1" applyAlignment="1">
      <alignment horizontal="left" wrapText="1"/>
    </xf>
    <xf numFmtId="0" fontId="4" fillId="0" borderId="5" xfId="0" applyFont="1" applyBorder="1" applyAlignment="1">
      <alignment horizontal="left" wrapText="1"/>
    </xf>
    <xf numFmtId="0" fontId="4" fillId="0" borderId="0" xfId="0" applyFont="1" applyBorder="1" applyAlignment="1">
      <alignment horizontal="left" wrapText="1"/>
    </xf>
    <xf numFmtId="0" fontId="4" fillId="0" borderId="10" xfId="0" applyFont="1" applyBorder="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2" borderId="11" xfId="0" quotePrefix="1" applyFont="1" applyFill="1" applyBorder="1" applyAlignment="1" applyProtection="1">
      <alignment horizontal="center" vertical="center"/>
      <protection locked="0"/>
    </xf>
    <xf numFmtId="0" fontId="3" fillId="3" borderId="11"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6" xfId="0" applyFont="1" applyFill="1" applyBorder="1" applyAlignment="1">
      <alignment horizontal="left" vertical="center"/>
    </xf>
    <xf numFmtId="0" fontId="27" fillId="4"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37"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3977022353963"/>
          <c:y val="0.16418181818181818"/>
          <c:w val="0.83455190104720933"/>
          <c:h val="0.44843144107269867"/>
        </c:manualLayout>
      </c:layout>
      <c:barChart>
        <c:barDir val="col"/>
        <c:grouping val="clustered"/>
        <c:varyColors val="0"/>
        <c:ser>
          <c:idx val="2"/>
          <c:order val="0"/>
          <c:tx>
            <c:strRef>
              <c:f>'1_IM'!$D$29:$G$29</c:f>
              <c:strCache>
                <c:ptCount val="1"/>
              </c:strCache>
            </c:strRef>
          </c:tx>
          <c:spPr>
            <a:solidFill>
              <a:schemeClr val="accent3"/>
            </a:solidFill>
            <a:ln>
              <a:noFill/>
            </a:ln>
            <a:effectLst/>
          </c:spPr>
          <c:invertIfNegative val="0"/>
          <c:cat>
            <c:strRef>
              <c:f>('1_IM'!$C$44,'1_IM'!$C$46,'1_IM'!$C$48,'1_IM'!$C$50,'1_IM'!$C$52,'1_IM'!$C$54,'1_IM'!$C$56,'1_IM'!$C$58,'1_IM'!$C$60,'1_IM'!$C$62,'1_IM'!$C$64,'1_IM'!$C$66)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('1_IM'!$E$44,'1_IM'!$E$46,'1_IM'!$E$48,'1_IM'!$E$50,'1_IM'!$E$52,'1_IM'!$E$54,'1_IM'!$E$56,'1_IM'!$E$58,'1_IM'!$E$60,'1_IM'!$E$62,'1_IM'!$E$64,'1_IM'!$E$66)</c:f>
              <c:numCache>
                <c:formatCode>General</c:formatCode>
                <c:ptCount val="12"/>
              </c:numCache>
            </c:numRef>
          </c:val>
          <c:extLst>
            <c:ext xmlns:c16="http://schemas.microsoft.com/office/drawing/2014/chart" uri="{C3380CC4-5D6E-409C-BE32-E72D297353CC}">
              <c16:uniqueId val="{00000000-604E-40E8-876B-F543F4BE71DE}"/>
            </c:ext>
          </c:extLst>
        </c:ser>
        <c:ser>
          <c:idx val="3"/>
          <c:order val="1"/>
          <c:tx>
            <c:strRef>
              <c:f>'1_IM'!$D$31:$G$31</c:f>
              <c:strCache>
                <c:ptCount val="1"/>
              </c:strCache>
            </c:strRef>
          </c:tx>
          <c:spPr>
            <a:solidFill>
              <a:schemeClr val="accent4"/>
            </a:solidFill>
            <a:ln>
              <a:noFill/>
            </a:ln>
            <a:effectLst/>
          </c:spPr>
          <c:invertIfNegative val="0"/>
          <c:cat>
            <c:strRef>
              <c:f>('1_IM'!$C$44,'1_IM'!$C$46,'1_IM'!$C$48,'1_IM'!$C$50,'1_IM'!$C$52,'1_IM'!$C$54,'1_IM'!$C$56,'1_IM'!$C$58,'1_IM'!$C$60,'1_IM'!$C$62,'1_IM'!$C$64,'1_IM'!$C$66)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('1_IM'!$G$44,'1_IM'!$G$46,'1_IM'!$G$48,'1_IM'!$G$50,'1_IM'!$G$52,'1_IM'!$G$54,'1_IM'!$G$56,'1_IM'!$G$58,'1_IM'!$G$60,'1_IM'!$G$62,'1_IM'!$G$64,'1_IM'!$G$66)</c:f>
              <c:numCache>
                <c:formatCode>General</c:formatCode>
                <c:ptCount val="12"/>
              </c:numCache>
            </c:numRef>
          </c:val>
          <c:extLst>
            <c:ext xmlns:c16="http://schemas.microsoft.com/office/drawing/2014/chart" uri="{C3380CC4-5D6E-409C-BE32-E72D297353CC}">
              <c16:uniqueId val="{00000001-604E-40E8-876B-F543F4BE71DE}"/>
            </c:ext>
          </c:extLst>
        </c:ser>
        <c:dLbls>
          <c:showLegendKey val="0"/>
          <c:showVal val="0"/>
          <c:showCatName val="0"/>
          <c:showSerName val="0"/>
          <c:showPercent val="0"/>
          <c:showBubbleSize val="0"/>
        </c:dLbls>
        <c:gapWidth val="150"/>
        <c:axId val="419612735"/>
        <c:axId val="301954607"/>
      </c:bar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noMultiLvlLbl val="0"/>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ÍNDICE</a:t>
            </a:r>
            <a:r>
              <a:rPr lang="es-MX" baseline="0"/>
              <a:t> DE GRAVEDAD</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val>
            <c:numRef>
              <c:f>(#REF!,#REF!,#REF!,#REF!,#REF!,#REF!,#REF!,#REF!,#REF!,#REF!,#REF!,#REF!)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(#REF!,#REF!,#REF!,#REF!,#REF!,#REF!,#REF!,#REF!,#REF!,#REF!,#REF!,#REF!)</c15:sqref>
                        </c15:formulaRef>
                      </c:ext>
                    </c:extLst>
                  </c:strRef>
                </c15:cat>
              </c15:filteredCategoryTitle>
            </c:ext>
            <c:ext xmlns:c16="http://schemas.microsoft.com/office/drawing/2014/chart" uri="{C3380CC4-5D6E-409C-BE32-E72D297353CC}">
              <c16:uniqueId val="{00000001-F5C8-474B-93B6-68A3016E2045}"/>
            </c:ext>
          </c:extLst>
        </c:ser>
        <c:dLbls>
          <c:showLegendKey val="0"/>
          <c:showVal val="0"/>
          <c:showCatName val="0"/>
          <c:showSerName val="0"/>
          <c:showPercent val="0"/>
          <c:showBubbleSize val="0"/>
        </c:dLbls>
        <c:marker val="1"/>
        <c:smooth val="0"/>
        <c:axId val="419612735"/>
        <c:axId val="301954607"/>
      </c:line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tickMarkSkip val="1"/>
        <c:noMultiLvlLbl val="1"/>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a:t>IG (Mensual)</a:t>
                </a:r>
              </a:p>
            </c:rich>
          </c:tx>
          <c:layout>
            <c:manualLayout>
              <c:xMode val="edge"/>
              <c:yMode val="edge"/>
              <c:x val="3.4134996703785933E-2"/>
              <c:y val="0.236729806631770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JORNADAS PERDIDAS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5140630491661136"/>
          <c:y val="0.12478791072823493"/>
          <c:w val="0.80723445041353914"/>
          <c:h val="0.46659305477659374"/>
        </c:manualLayout>
      </c:layout>
      <c:barChart>
        <c:barDir val="col"/>
        <c:grouping val="clustered"/>
        <c:varyColors val="0"/>
        <c:ser>
          <c:idx val="0"/>
          <c:order val="0"/>
          <c:spPr>
            <a:solidFill>
              <a:schemeClr val="accent1"/>
            </a:solidFill>
            <a:ln>
              <a:noFill/>
            </a:ln>
            <a:effectLst/>
          </c:spPr>
          <c:invertIfNegative val="0"/>
          <c:val>
            <c:numRef>
              <c:f>(#REF!,#REF!,#REF!,#REF!,#REF!,#REF!,#REF!,#REF!,#REF!,#REF!,#REF!,#REF!)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(#REF!,#REF!,#REF!,#REF!,#REF!,#REF!,#REF!,#REF!,#REF!,#REF!,#REF!,#REF!)</c15:sqref>
                        </c15:formulaRef>
                      </c:ext>
                    </c:extLst>
                  </c:strRef>
                </c15:cat>
              </c15:filteredCategoryTitle>
            </c:ext>
            <c:ext xmlns:c16="http://schemas.microsoft.com/office/drawing/2014/chart" uri="{C3380CC4-5D6E-409C-BE32-E72D297353CC}">
              <c16:uniqueId val="{00000000-0D34-4FFC-88E4-39A09E052100}"/>
            </c:ext>
          </c:extLst>
        </c:ser>
        <c:ser>
          <c:idx val="1"/>
          <c:order val="1"/>
          <c:spPr>
            <a:solidFill>
              <a:schemeClr val="accent2"/>
            </a:solidFill>
            <a:ln>
              <a:noFill/>
            </a:ln>
            <a:effectLst/>
          </c:spPr>
          <c:invertIfNegative val="0"/>
          <c:val>
            <c:numRef>
              <c:f>(#REF!,#REF!,#REF!,#REF!,#REF!,#REF!,#REF!,#REF!,#REF!,#REF!,#REF!,#REF!)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(#REF!,#REF!,#REF!,#REF!,#REF!,#REF!,#REF!,#REF!,#REF!,#REF!,#REF!,#REF!)</c15:sqref>
                        </c15:formulaRef>
                      </c:ext>
                    </c:extLst>
                  </c:strRef>
                </c15:cat>
              </c15:filteredCategoryTitle>
            </c:ext>
            <c:ext xmlns:c16="http://schemas.microsoft.com/office/drawing/2014/chart" uri="{C3380CC4-5D6E-409C-BE32-E72D297353CC}">
              <c16:uniqueId val="{00000001-0D34-4FFC-88E4-39A09E052100}"/>
            </c:ext>
          </c:extLst>
        </c:ser>
        <c:dLbls>
          <c:showLegendKey val="0"/>
          <c:showVal val="0"/>
          <c:showCatName val="0"/>
          <c:showSerName val="0"/>
          <c:showPercent val="0"/>
          <c:showBubbleSize val="0"/>
        </c:dLbls>
        <c:gapWidth val="150"/>
        <c:axId val="419612735"/>
        <c:axId val="301954607"/>
      </c:bar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noMultiLvlLbl val="0"/>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jORNADAS</a:t>
                </a:r>
                <a:r>
                  <a:rPr lang="en-US" baseline="0"/>
                  <a:t> PERDIDAS</a:t>
                </a:r>
                <a:r>
                  <a:rPr lang="en-US"/>
                  <a:t>/Mes</a:t>
                </a:r>
              </a:p>
            </c:rich>
          </c:tx>
          <c:layout>
            <c:manualLayout>
              <c:xMode val="edge"/>
              <c:yMode val="edge"/>
              <c:x val="2.8301886792452831E-2"/>
              <c:y val="0.170242424242424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layout>
        <c:manualLayout>
          <c:xMode val="edge"/>
          <c:yMode val="edge"/>
          <c:x val="8.4403342633823E-2"/>
          <c:y val="0.75047244033152616"/>
          <c:w val="0.89210703654743373"/>
          <c:h val="0.215351779148750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1050"/>
              <a:t>Energía consumida y producida</a:t>
            </a:r>
          </a:p>
        </c:rich>
      </c:tx>
      <c:layout>
        <c:manualLayout>
          <c:xMode val="edge"/>
          <c:yMode val="edge"/>
          <c:x val="0.46009758449815052"/>
          <c:y val="6.04776744296690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7803199128410838"/>
          <c:y val="0.20660606060606063"/>
          <c:w val="0.78423215965928783"/>
          <c:h val="0.55012917191997524"/>
        </c:manualLayout>
      </c:layout>
      <c:barChart>
        <c:barDir val="col"/>
        <c:grouping val="clustered"/>
        <c:varyColors val="0"/>
        <c:ser>
          <c:idx val="0"/>
          <c:order val="0"/>
          <c:tx>
            <c:strRef>
              <c:f>'15_EIO'!$D$38:$E$38</c:f>
              <c:strCache>
                <c:ptCount val="1"/>
                <c:pt idx="0">
                  <c:v>Energía consumida (EC)</c:v>
                </c:pt>
              </c:strCache>
            </c:strRef>
          </c:tx>
          <c:spPr>
            <a:solidFill>
              <a:schemeClr val="accent1"/>
            </a:solidFill>
            <a:ln>
              <a:noFill/>
            </a:ln>
            <a:effectLst/>
          </c:spPr>
          <c:invertIfNegative val="0"/>
          <c:cat>
            <c:numRef>
              <c:f>('15_EIO'!$C$84,'15_EIO'!$C$86,'15_EIO'!$C$88,'15_EIO'!$C$90,'15_EIO'!$C$92,'15_EIO'!$C$94,'15_EIO'!$C$96,'15_EIO'!$C$98,'15_EIO'!$C$100,'15_EIO'!$C$102,'15_EIO'!$C$104,'15_EIO'!$C$106)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('15_EIO'!$F$84,'15_EIO'!$F$86,'15_EIO'!$F$88,'15_EIO'!$F$90,'15_EIO'!$F$92,'15_EIO'!$F$94,'15_EIO'!$F$96,'15_EIO'!$F$98,'15_EIO'!$F$100,'15_EIO'!$F$102,'15_EIO'!$F$104,'15_EIO'!$F$106)</c:f>
              <c:numCache>
                <c:formatCode>#,##0</c:formatCode>
                <c:ptCount val="12"/>
                <c:pt idx="0">
                  <c:v>176585928</c:v>
                </c:pt>
                <c:pt idx="1">
                  <c:v>180000000</c:v>
                </c:pt>
                <c:pt idx="2">
                  <c:v>184000000</c:v>
                </c:pt>
                <c:pt idx="3">
                  <c:v>179000000</c:v>
                </c:pt>
                <c:pt idx="4">
                  <c:v>162000000</c:v>
                </c:pt>
                <c:pt idx="5">
                  <c:v>160000000</c:v>
                </c:pt>
                <c:pt idx="6">
                  <c:v>175000000</c:v>
                </c:pt>
                <c:pt idx="7">
                  <c:v>168000000</c:v>
                </c:pt>
                <c:pt idx="8">
                  <c:v>172000000</c:v>
                </c:pt>
                <c:pt idx="9">
                  <c:v>180000000</c:v>
                </c:pt>
                <c:pt idx="10">
                  <c:v>185000000</c:v>
                </c:pt>
                <c:pt idx="11">
                  <c:v>184000000</c:v>
                </c:pt>
              </c:numCache>
            </c:numRef>
          </c:val>
          <c:extLst>
            <c:ext xmlns:c16="http://schemas.microsoft.com/office/drawing/2014/chart" uri="{C3380CC4-5D6E-409C-BE32-E72D297353CC}">
              <c16:uniqueId val="{00000000-75D3-4129-A904-8C541AE2D3D3}"/>
            </c:ext>
          </c:extLst>
        </c:ser>
        <c:ser>
          <c:idx val="1"/>
          <c:order val="1"/>
          <c:tx>
            <c:strRef>
              <c:f>'15_EIO'!$D$43:$E$43</c:f>
              <c:strCache>
                <c:ptCount val="1"/>
                <c:pt idx="0">
                  <c:v>Producción (P)</c:v>
                </c:pt>
              </c:strCache>
            </c:strRef>
          </c:tx>
          <c:spPr>
            <a:solidFill>
              <a:schemeClr val="accent2"/>
            </a:solidFill>
            <a:ln>
              <a:noFill/>
            </a:ln>
            <a:effectLst/>
          </c:spPr>
          <c:invertIfNegative val="0"/>
          <c:cat>
            <c:numRef>
              <c:f>('15_EIO'!$C$84,'15_EIO'!$C$86,'15_EIO'!$C$88,'15_EIO'!$C$90,'15_EIO'!$C$92,'15_EIO'!$C$94,'15_EIO'!$C$96,'15_EIO'!$C$98,'15_EIO'!$C$100,'15_EIO'!$C$102,'15_EIO'!$C$104,'15_EIO'!$C$106)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('15_EIO'!$J$84,'15_EIO'!$J$86,'15_EIO'!$J$88,'15_EIO'!$J$90,'15_EIO'!$J$92,'15_EIO'!$J$94,'15_EIO'!$J$96,'15_EIO'!$J$98,'15_EIO'!$J$100,'15_EIO'!$J$102,'15_EIO'!$J$104,'15_EIO'!$J$106)</c:f>
              <c:numCache>
                <c:formatCode>General</c:formatCode>
                <c:ptCount val="12"/>
                <c:pt idx="0" formatCode="#,##0">
                  <c:v>1185253654.0911307</c:v>
                </c:pt>
                <c:pt idx="1">
                  <c:v>1198000000</c:v>
                </c:pt>
                <c:pt idx="2">
                  <c:v>1200000000</c:v>
                </c:pt>
                <c:pt idx="3">
                  <c:v>1100000000</c:v>
                </c:pt>
                <c:pt idx="4">
                  <c:v>1150000000</c:v>
                </c:pt>
                <c:pt idx="5">
                  <c:v>1180000000</c:v>
                </c:pt>
                <c:pt idx="6">
                  <c:v>1190000000</c:v>
                </c:pt>
                <c:pt idx="7">
                  <c:v>1150000000</c:v>
                </c:pt>
                <c:pt idx="8">
                  <c:v>1230000000</c:v>
                </c:pt>
                <c:pt idx="9">
                  <c:v>1300000000</c:v>
                </c:pt>
                <c:pt idx="10">
                  <c:v>1250000000</c:v>
                </c:pt>
                <c:pt idx="11">
                  <c:v>1400000000</c:v>
                </c:pt>
              </c:numCache>
            </c:numRef>
          </c:val>
          <c:extLst>
            <c:ext xmlns:c16="http://schemas.microsoft.com/office/drawing/2014/chart" uri="{C3380CC4-5D6E-409C-BE32-E72D297353CC}">
              <c16:uniqueId val="{00000001-75D3-4129-A904-8C541AE2D3D3}"/>
            </c:ext>
          </c:extLst>
        </c:ser>
        <c:dLbls>
          <c:showLegendKey val="0"/>
          <c:showVal val="0"/>
          <c:showCatName val="0"/>
          <c:showSerName val="0"/>
          <c:showPercent val="0"/>
          <c:showBubbleSize val="0"/>
        </c:dLbls>
        <c:gapWidth val="150"/>
        <c:axId val="419612735"/>
        <c:axId val="301954607"/>
      </c:bar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noMultiLvlLbl val="0"/>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900"/>
                  <a:t>MJ</a:t>
                </a:r>
              </a:p>
            </c:rich>
          </c:tx>
          <c:layout>
            <c:manualLayout>
              <c:xMode val="edge"/>
              <c:yMode val="edge"/>
              <c:x val="3.8442708762935658E-2"/>
              <c:y val="0.526554701810309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dispUnitsLbl>
        </c:dispUnits>
      </c:valAx>
      <c:spPr>
        <a:noFill/>
        <a:ln>
          <a:noFill/>
        </a:ln>
        <a:effectLst/>
      </c:spPr>
    </c:plotArea>
    <c:legend>
      <c:legendPos val="b"/>
      <c:layout>
        <c:manualLayout>
          <c:xMode val="edge"/>
          <c:yMode val="edge"/>
          <c:x val="0.20072052637255958"/>
          <c:y val="0.84518638342412622"/>
          <c:w val="0.6498944843820389"/>
          <c:h val="0.118505126436234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1100" b="0" i="0" baseline="0">
                <a:effectLst/>
              </a:rPr>
              <a:t>Razón de la energía invertida sobre la obtenida</a:t>
            </a:r>
            <a:endParaRPr lang="es-MX" sz="1000">
              <a:effectLst/>
            </a:endParaRPr>
          </a:p>
        </c:rich>
      </c:tx>
      <c:layout>
        <c:manualLayout>
          <c:xMode val="edge"/>
          <c:yMode val="edge"/>
          <c:x val="0.15667456314199693"/>
          <c:y val="5.45455065001121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998270451421979"/>
          <c:y val="0.2026060606060606"/>
          <c:w val="0.82582931364359058"/>
          <c:h val="0.41195323311858745"/>
        </c:manualLayout>
      </c:layout>
      <c:lineChart>
        <c:grouping val="standard"/>
        <c:varyColors val="0"/>
        <c:ser>
          <c:idx val="0"/>
          <c:order val="0"/>
          <c:tx>
            <c:strRef>
              <c:f>'15_EIO'!$D$11:$M$11</c:f>
              <c:strCache>
                <c:ptCount val="1"/>
                <c:pt idx="0">
                  <c:v>Razón de la energía invertida sobre la obtenida (EIO)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cat>
            <c:numRef>
              <c:f>('15_EIO'!$C$84,'15_EIO'!$C$86,'15_EIO'!$C$88,'15_EIO'!$C$90,'15_EIO'!$C$92,'15_EIO'!$C$94,'15_EIO'!$C$96,'15_EIO'!$C$98,'15_EIO'!$C$100,'15_EIO'!$C$102,'15_EIO'!$C$104,'15_EIO'!$C$106)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('15_EIO'!$M$84,'15_EIO'!$M$86,'15_EIO'!$M$88,'15_EIO'!$M$90,'15_EIO'!$M$92,'15_EIO'!$M$94,'15_EIO'!$M$96,'15_EIO'!$M$98,'15_EIO'!$M$100,'15_EIO'!$M$102,'15_EIO'!$M$104,'15_EIO'!$M$106)</c:f>
              <c:numCache>
                <c:formatCode>0.00</c:formatCode>
                <c:ptCount val="12"/>
                <c:pt idx="0">
                  <c:v>6.7120504307179605</c:v>
                </c:pt>
                <c:pt idx="1">
                  <c:v>15.025041736227045</c:v>
                </c:pt>
                <c:pt idx="2">
                  <c:v>15.333333333333332</c:v>
                </c:pt>
                <c:pt idx="3">
                  <c:v>16.272727272727273</c:v>
                </c:pt>
                <c:pt idx="4">
                  <c:v>14.086956521739131</c:v>
                </c:pt>
                <c:pt idx="5">
                  <c:v>13.559322033898304</c:v>
                </c:pt>
                <c:pt idx="6">
                  <c:v>14.705882352941178</c:v>
                </c:pt>
                <c:pt idx="7">
                  <c:v>14.608695652173914</c:v>
                </c:pt>
                <c:pt idx="8">
                  <c:v>13.983739837398373</c:v>
                </c:pt>
                <c:pt idx="9">
                  <c:v>13.846153846153847</c:v>
                </c:pt>
                <c:pt idx="10">
                  <c:v>14.799999999999999</c:v>
                </c:pt>
                <c:pt idx="11">
                  <c:v>13.142857142857142</c:v>
                </c:pt>
              </c:numCache>
            </c:numRef>
          </c:val>
          <c:smooth val="0"/>
          <c:extLst>
            <c:ext xmlns:c16="http://schemas.microsoft.com/office/drawing/2014/chart" uri="{C3380CC4-5D6E-409C-BE32-E72D297353CC}">
              <c16:uniqueId val="{00000001-262F-4317-9056-5814FCD58629}"/>
            </c:ext>
          </c:extLst>
        </c:ser>
        <c:dLbls>
          <c:showLegendKey val="0"/>
          <c:showVal val="0"/>
          <c:showCatName val="0"/>
          <c:showSerName val="0"/>
          <c:showPercent val="0"/>
          <c:showBubbleSize val="0"/>
        </c:dLbls>
        <c:marker val="1"/>
        <c:smooth val="0"/>
        <c:axId val="419612735"/>
        <c:axId val="301954607"/>
      </c:line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tickMarkSkip val="1"/>
        <c:noMultiLvlLbl val="1"/>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s-MX" sz="900" b="0" i="0" baseline="0">
                    <a:effectLst/>
                  </a:rPr>
                  <a:t>EROI</a:t>
                </a:r>
              </a:p>
            </c:rich>
          </c:tx>
          <c:layout>
            <c:manualLayout>
              <c:xMode val="edge"/>
              <c:yMode val="edge"/>
              <c:x val="5.5920029201443414E-2"/>
              <c:y val="6.731379656365835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layout>
        <c:manualLayout>
          <c:xMode val="edge"/>
          <c:yMode val="edge"/>
          <c:x val="3.399935980014801E-2"/>
          <c:y val="0.77877594846098785"/>
          <c:w val="0.92267702406916496"/>
          <c:h val="0.184860415175375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solidFill>
                  <a:srgbClr val="002060"/>
                </a:solidFill>
              </a:rPr>
              <a:t>Porcentaje de simulacros realizados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'19_SI'!$D$11:$M$11</c:f>
              <c:strCache>
                <c:ptCount val="1"/>
                <c:pt idx="0">
                  <c:v>Porcentaje de Simulacros realizados (SI)</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cat>
            <c:numRef>
              <c:f>('19_SI'!$C$55,'19_SI'!$C$57,'19_SI'!$C$59,'19_SI'!$C$61,'19_SI'!$C$63,'19_SI'!$C$65,'19_SI'!$C$67,'19_SI'!$C$69,'19_SI'!$C$71,'19_SI'!$C$73,'19_SI'!$C$75,'19_SI'!$C$77)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('19_SI'!$M$55,'19_SI'!$M$57,'19_SI'!$M$59,'19_SI'!$M$61,'19_SI'!$M$63,'19_SI'!$M$65,'19_SI'!$M$67,'19_SI'!$M$69,'19_SI'!$M$71,'19_SI'!$M$73,'19_SI'!$M$75,'19_SI'!$M$77)</c:f>
              <c:numCache>
                <c:formatCode>0</c:formatCode>
                <c:ptCount val="12"/>
                <c:pt idx="0">
                  <c:v>66.666666666666657</c:v>
                </c:pt>
                <c:pt idx="1">
                  <c:v>100</c:v>
                </c:pt>
                <c:pt idx="2">
                  <c:v>33.333333333333329</c:v>
                </c:pt>
                <c:pt idx="3">
                  <c:v>100</c:v>
                </c:pt>
                <c:pt idx="4">
                  <c:v>100</c:v>
                </c:pt>
                <c:pt idx="5">
                  <c:v>33.333333333333329</c:v>
                </c:pt>
                <c:pt idx="6">
                  <c:v>50</c:v>
                </c:pt>
                <c:pt idx="7">
                  <c:v>50</c:v>
                </c:pt>
                <c:pt idx="8">
                  <c:v>100</c:v>
                </c:pt>
                <c:pt idx="9">
                  <c:v>100</c:v>
                </c:pt>
                <c:pt idx="10">
                  <c:v>100</c:v>
                </c:pt>
                <c:pt idx="11">
                  <c:v>100</c:v>
                </c:pt>
              </c:numCache>
            </c:numRef>
          </c:val>
          <c:smooth val="0"/>
          <c:extLst>
            <c:ext xmlns:c16="http://schemas.microsoft.com/office/drawing/2014/chart" uri="{C3380CC4-5D6E-409C-BE32-E72D297353CC}">
              <c16:uniqueId val="{00000001-9141-425E-8E09-8968C56606DD}"/>
            </c:ext>
          </c:extLst>
        </c:ser>
        <c:dLbls>
          <c:showLegendKey val="0"/>
          <c:showVal val="0"/>
          <c:showCatName val="0"/>
          <c:showSerName val="0"/>
          <c:showPercent val="0"/>
          <c:showBubbleSize val="0"/>
        </c:dLbls>
        <c:marker val="1"/>
        <c:smooth val="0"/>
        <c:axId val="419612735"/>
        <c:axId val="301954607"/>
      </c:line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tickMarkSkip val="1"/>
        <c:noMultiLvlLbl val="1"/>
      </c:catAx>
      <c:valAx>
        <c:axId val="301954607"/>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MX">
                    <a:solidFill>
                      <a:sysClr val="windowText" lastClr="000000"/>
                    </a:solidFill>
                  </a:rPr>
                  <a:t>SI  (anual)</a:t>
                </a:r>
              </a:p>
            </c:rich>
          </c:tx>
          <c:layout>
            <c:manualLayout>
              <c:xMode val="edge"/>
              <c:yMode val="edge"/>
              <c:x val="3.4134996703785933E-2"/>
              <c:y val="0.236729806631770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MX"/>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MX">
                <a:solidFill>
                  <a:sysClr val="windowText" lastClr="000000"/>
                </a:solidFill>
              </a:rPr>
              <a:t>Simulacros realizados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0.12771752587530333"/>
          <c:y val="0.22478787878787879"/>
          <c:w val="0.83769127915614316"/>
          <c:h val="0.38698735385349559"/>
        </c:manualLayout>
      </c:layout>
      <c:barChart>
        <c:barDir val="col"/>
        <c:grouping val="clustered"/>
        <c:varyColors val="0"/>
        <c:ser>
          <c:idx val="0"/>
          <c:order val="0"/>
          <c:tx>
            <c:strRef>
              <c:f>'19_SI'!$D$40:$E$40</c:f>
              <c:strCache>
                <c:ptCount val="1"/>
                <c:pt idx="0">
                  <c:v>Número de simulacros con la comunidad realizados  (SR)</c:v>
                </c:pt>
              </c:strCache>
            </c:strRef>
          </c:tx>
          <c:spPr>
            <a:solidFill>
              <a:schemeClr val="accent1"/>
            </a:solidFill>
            <a:ln>
              <a:noFill/>
            </a:ln>
            <a:effectLst/>
          </c:spPr>
          <c:invertIfNegative val="0"/>
          <c:cat>
            <c:numRef>
              <c:f>('19_SI'!$C$55,'19_SI'!$C$57,'19_SI'!$C$59,'19_SI'!$C$61,'19_SI'!$C$63,'19_SI'!$C$65,'19_SI'!$C$67,'19_SI'!$C$69,'19_SI'!$C$71,'19_SI'!$C$73,'19_SI'!$C$75,'19_SI'!$C$77)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('19_SI'!$F$55,'19_SI'!$F$57,'19_SI'!$F$59,'19_SI'!$F$61,'19_SI'!$F$63,'19_SI'!$F$65,'19_SI'!$F$67,'19_SI'!$F$69,'19_SI'!$F$71,'19_SI'!$F$73,'19_SI'!$F$75,'19_SI'!$F$77)</c:f>
              <c:numCache>
                <c:formatCode>General</c:formatCode>
                <c:ptCount val="12"/>
                <c:pt idx="0">
                  <c:v>2</c:v>
                </c:pt>
                <c:pt idx="1">
                  <c:v>1</c:v>
                </c:pt>
                <c:pt idx="2">
                  <c:v>1</c:v>
                </c:pt>
                <c:pt idx="3">
                  <c:v>1</c:v>
                </c:pt>
                <c:pt idx="4">
                  <c:v>3</c:v>
                </c:pt>
                <c:pt idx="5">
                  <c:v>1</c:v>
                </c:pt>
                <c:pt idx="6">
                  <c:v>1</c:v>
                </c:pt>
                <c:pt idx="7">
                  <c:v>1</c:v>
                </c:pt>
                <c:pt idx="8">
                  <c:v>2</c:v>
                </c:pt>
                <c:pt idx="9">
                  <c:v>2</c:v>
                </c:pt>
                <c:pt idx="10">
                  <c:v>3</c:v>
                </c:pt>
                <c:pt idx="11">
                  <c:v>3</c:v>
                </c:pt>
              </c:numCache>
            </c:numRef>
          </c:val>
          <c:extLst>
            <c:ext xmlns:c16="http://schemas.microsoft.com/office/drawing/2014/chart" uri="{C3380CC4-5D6E-409C-BE32-E72D297353CC}">
              <c16:uniqueId val="{00000000-95F2-42CA-A655-0E5C1DF03322}"/>
            </c:ext>
          </c:extLst>
        </c:ser>
        <c:ser>
          <c:idx val="1"/>
          <c:order val="1"/>
          <c:tx>
            <c:strRef>
              <c:f>'19_SI'!$D$42:$E$42</c:f>
              <c:strCache>
                <c:ptCount val="1"/>
                <c:pt idx="0">
                  <c:v>Número de simulacros con la comunidad planeados (SP)</c:v>
                </c:pt>
              </c:strCache>
            </c:strRef>
          </c:tx>
          <c:spPr>
            <a:solidFill>
              <a:schemeClr val="accent2"/>
            </a:solidFill>
            <a:ln>
              <a:noFill/>
            </a:ln>
            <a:effectLst/>
          </c:spPr>
          <c:invertIfNegative val="0"/>
          <c:cat>
            <c:numRef>
              <c:f>('19_SI'!$C$55,'19_SI'!$C$57,'19_SI'!$C$59,'19_SI'!$C$61,'19_SI'!$C$63,'19_SI'!$C$65,'19_SI'!$C$67,'19_SI'!$C$69,'19_SI'!$C$71,'19_SI'!$C$73,'19_SI'!$C$75,'19_SI'!$C$77)</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('19_SI'!$J$55,'19_SI'!$J$57,'19_SI'!$J$59,'19_SI'!$J$61,'19_SI'!$J$63,'19_SI'!$J$65,'19_SI'!$J$67,'19_SI'!$J$69,'19_SI'!$J$71,'19_SI'!$J$73,'19_SI'!$J$75,'19_SI'!$J$77)</c:f>
              <c:numCache>
                <c:formatCode>General</c:formatCode>
                <c:ptCount val="12"/>
                <c:pt idx="0">
                  <c:v>3</c:v>
                </c:pt>
                <c:pt idx="1">
                  <c:v>1</c:v>
                </c:pt>
                <c:pt idx="2">
                  <c:v>3</c:v>
                </c:pt>
                <c:pt idx="3">
                  <c:v>1</c:v>
                </c:pt>
                <c:pt idx="4">
                  <c:v>3</c:v>
                </c:pt>
                <c:pt idx="5">
                  <c:v>3</c:v>
                </c:pt>
                <c:pt idx="6">
                  <c:v>2</c:v>
                </c:pt>
                <c:pt idx="7">
                  <c:v>2</c:v>
                </c:pt>
                <c:pt idx="8">
                  <c:v>2</c:v>
                </c:pt>
                <c:pt idx="9">
                  <c:v>2</c:v>
                </c:pt>
                <c:pt idx="10">
                  <c:v>3</c:v>
                </c:pt>
                <c:pt idx="11">
                  <c:v>3</c:v>
                </c:pt>
              </c:numCache>
            </c:numRef>
          </c:val>
          <c:extLst>
            <c:ext xmlns:c16="http://schemas.microsoft.com/office/drawing/2014/chart" uri="{C3380CC4-5D6E-409C-BE32-E72D297353CC}">
              <c16:uniqueId val="{00000001-95F2-42CA-A655-0E5C1DF03322}"/>
            </c:ext>
          </c:extLst>
        </c:ser>
        <c:dLbls>
          <c:showLegendKey val="0"/>
          <c:showVal val="0"/>
          <c:showCatName val="0"/>
          <c:showSerName val="0"/>
          <c:showPercent val="0"/>
          <c:showBubbleSize val="0"/>
        </c:dLbls>
        <c:gapWidth val="150"/>
        <c:axId val="419612735"/>
        <c:axId val="301954607"/>
      </c:bar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noMultiLvlLbl val="0"/>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solidFill>
                      <a:srgbClr val="002060"/>
                    </a:solidFill>
                  </a:rPr>
                  <a:t>Simulacros realizados </a:t>
                </a:r>
                <a:r>
                  <a:rPr lang="en-US">
                    <a:solidFill>
                      <a:srgbClr val="002060"/>
                    </a:solidFill>
                  </a:rPr>
                  <a:t>/Mes</a:t>
                </a:r>
              </a:p>
            </c:rich>
          </c:tx>
          <c:layout>
            <c:manualLayout>
              <c:xMode val="edge"/>
              <c:yMode val="edge"/>
              <c:x val="2.8301886792452831E-2"/>
              <c:y val="0.170242424242424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MX"/>
          </a:p>
        </c:txPr>
      </c:legendEntry>
      <c:legendEntry>
        <c:idx val="1"/>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MX"/>
          </a:p>
        </c:txPr>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Volumen</a:t>
            </a:r>
            <a:r>
              <a:rPr lang="es-MX" baseline="0"/>
              <a:t> de agua producida por productividad </a:t>
            </a:r>
            <a:endParaRPr lang="es-MX"/>
          </a:p>
        </c:rich>
      </c:tx>
      <c:layout>
        <c:manualLayout>
          <c:xMode val="edge"/>
          <c:yMode val="edge"/>
          <c:x val="0.14702166515253676"/>
          <c:y val="6.00600600600600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v>Porcentaje de agua tratada devuelta o en reúso</c:v>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0"/>
          </c:trendline>
          <c:cat>
            <c:strRef>
              <c:f>('20_VAC'!$C$52,'20_VAC'!$C$54,'20_VAC'!$C$56,'20_VAC'!$C$58,'20_VAC'!$C$60,'20_VAC'!$C$62,'20_VAC'!$C$64,'20_VAC'!$C$66,'20_VAC'!$C$68,'20_VAC'!$C$70,'20_VAC'!$C$72,'20_VAC'!$C$74)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('20_VAC'!$L$52,'20_VAC'!$L$54,'20_VAC'!$L$56,'20_VAC'!$L$58,'20_VAC'!$L$60,'20_VAC'!$L$62,'20_VAC'!$L$64,'20_VAC'!$L$66,'20_VAC'!$L$68,'20_VAC'!$L$70,'20_VAC'!$L$72,'20_VAC'!$L$74)</c:f>
              <c:numCache>
                <c:formatCode>0.0</c:formatCode>
                <c:ptCount val="12"/>
                <c:pt idx="0">
                  <c:v>4.8</c:v>
                </c:pt>
                <c:pt idx="1">
                  <c:v>4.7115384615384617</c:v>
                </c:pt>
                <c:pt idx="2">
                  <c:v>4.7115384615384617</c:v>
                </c:pt>
                <c:pt idx="3">
                  <c:v>4.8742857142857146</c:v>
                </c:pt>
                <c:pt idx="4">
                  <c:v>4.8742857142857146</c:v>
                </c:pt>
                <c:pt idx="5">
                  <c:v>4.8361904761904766</c:v>
                </c:pt>
                <c:pt idx="6">
                  <c:v>4.8209523809523809</c:v>
                </c:pt>
                <c:pt idx="7">
                  <c:v>4.8552380952380956</c:v>
                </c:pt>
                <c:pt idx="8">
                  <c:v>4.8552380952380956</c:v>
                </c:pt>
                <c:pt idx="9">
                  <c:v>4.8742857142857146</c:v>
                </c:pt>
                <c:pt idx="10">
                  <c:v>4.8742857142857146</c:v>
                </c:pt>
                <c:pt idx="11">
                  <c:v>4.8742857142857146</c:v>
                </c:pt>
              </c:numCache>
            </c:numRef>
          </c:val>
          <c:smooth val="0"/>
          <c:extLst>
            <c:ext xmlns:c16="http://schemas.microsoft.com/office/drawing/2014/chart" uri="{C3380CC4-5D6E-409C-BE32-E72D297353CC}">
              <c16:uniqueId val="{00000001-617E-4273-96DE-E23B6E312C2E}"/>
            </c:ext>
          </c:extLst>
        </c:ser>
        <c:dLbls>
          <c:showLegendKey val="0"/>
          <c:showVal val="0"/>
          <c:showCatName val="0"/>
          <c:showSerName val="0"/>
          <c:showPercent val="0"/>
          <c:showBubbleSize val="0"/>
        </c:dLbls>
        <c:marker val="1"/>
        <c:smooth val="0"/>
        <c:axId val="419612735"/>
        <c:axId val="301954607"/>
      </c:line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tickMarkSkip val="1"/>
        <c:noMultiLvlLbl val="1"/>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Volumen de agua producida por</a:t>
            </a:r>
            <a:r>
              <a:rPr lang="es-MX" baseline="0"/>
              <a:t> método de descarga</a:t>
            </a:r>
            <a:endParaRPr lang="es-MX"/>
          </a:p>
        </c:rich>
      </c:tx>
      <c:layout>
        <c:manualLayout>
          <c:xMode val="edge"/>
          <c:yMode val="edge"/>
          <c:x val="0.1486832441163149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2771752587530333"/>
          <c:y val="0.18740451836043862"/>
          <c:w val="0.83769127915614316"/>
          <c:h val="0.38698735385349559"/>
        </c:manualLayout>
      </c:layout>
      <c:barChart>
        <c:barDir val="col"/>
        <c:grouping val="clustered"/>
        <c:varyColors val="0"/>
        <c:ser>
          <c:idx val="0"/>
          <c:order val="0"/>
          <c:tx>
            <c:v>Inyección a formación</c:v>
          </c:tx>
          <c:spPr>
            <a:solidFill>
              <a:schemeClr val="accent1"/>
            </a:solidFill>
            <a:ln>
              <a:noFill/>
            </a:ln>
            <a:effectLst/>
          </c:spPr>
          <c:invertIfNegative val="0"/>
          <c:cat>
            <c:strRef>
              <c:f>('20_VAC'!$C$52,'20_VAC'!$C$54,'20_VAC'!$C$56,'20_VAC'!$C$58,'20_VAC'!$C$60,'20_VAC'!$C$62,'20_VAC'!$C$64,'20_VAC'!$C$66,'20_VAC'!$C$68,'20_VAC'!$C$70,'20_VAC'!$C$72,'20_VAC'!$C$74)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('20_VAC'!$E$52,'20_VAC'!$E$54,'20_VAC'!$E$56,'20_VAC'!$E$58,'20_VAC'!$E$60,'20_VAC'!$E$62,'20_VAC'!$E$64,'20_VAC'!$E$66,'20_VAC'!$E$68,'20_VAC'!$E$70,'20_VAC'!$E$72,'20_VAC'!$E$74)</c:f>
              <c:numCache>
                <c:formatCode>General</c:formatCode>
                <c:ptCount val="12"/>
                <c:pt idx="0">
                  <c:v>24000</c:v>
                </c:pt>
                <c:pt idx="1">
                  <c:v>24500</c:v>
                </c:pt>
                <c:pt idx="2">
                  <c:v>24500</c:v>
                </c:pt>
                <c:pt idx="3">
                  <c:v>24590</c:v>
                </c:pt>
                <c:pt idx="4">
                  <c:v>24590</c:v>
                </c:pt>
                <c:pt idx="5">
                  <c:v>24590</c:v>
                </c:pt>
                <c:pt idx="6">
                  <c:v>24590</c:v>
                </c:pt>
                <c:pt idx="7">
                  <c:v>24590</c:v>
                </c:pt>
                <c:pt idx="8">
                  <c:v>24590</c:v>
                </c:pt>
                <c:pt idx="9">
                  <c:v>24590</c:v>
                </c:pt>
                <c:pt idx="10">
                  <c:v>24590</c:v>
                </c:pt>
                <c:pt idx="11">
                  <c:v>24590</c:v>
                </c:pt>
              </c:numCache>
            </c:numRef>
          </c:val>
          <c:extLst>
            <c:ext xmlns:c16="http://schemas.microsoft.com/office/drawing/2014/chart" uri="{C3380CC4-5D6E-409C-BE32-E72D297353CC}">
              <c16:uniqueId val="{00000000-521C-4B1C-93A0-FB8517EC1869}"/>
            </c:ext>
          </c:extLst>
        </c:ser>
        <c:ser>
          <c:idx val="1"/>
          <c:order val="1"/>
          <c:tx>
            <c:v>Descarga a mar</c:v>
          </c:tx>
          <c:spPr>
            <a:solidFill>
              <a:schemeClr val="accent2"/>
            </a:solidFill>
            <a:ln>
              <a:noFill/>
            </a:ln>
            <a:effectLst/>
          </c:spPr>
          <c:invertIfNegative val="0"/>
          <c:cat>
            <c:strRef>
              <c:f>('20_VAC'!$C$52,'20_VAC'!$C$54,'20_VAC'!$C$56,'20_VAC'!$C$58,'20_VAC'!$C$60,'20_VAC'!$C$62,'20_VAC'!$C$64,'20_VAC'!$C$66,'20_VAC'!$C$68,'20_VAC'!$C$70,'20_VAC'!$C$72,'20_VAC'!$C$74)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('20_VAC'!$F$52,'20_VAC'!$F$54,'20_VAC'!$F$56,'20_VAC'!$F$58,'20_VAC'!$F$60,'20_VAC'!$F$62,'20_VAC'!$F$64,'20_VAC'!$F$66,'20_VAC'!$F$68,'20_VAC'!$F$70,'20_VAC'!$F$72,'20_VAC'!$F$74)</c:f>
              <c:numCache>
                <c:formatCode>General</c:formatCode>
                <c:ptCount val="12"/>
                <c:pt idx="0">
                  <c:v>0</c:v>
                </c:pt>
                <c:pt idx="1">
                  <c:v>0</c:v>
                </c:pt>
                <c:pt idx="2">
                  <c:v>0</c:v>
                </c:pt>
                <c:pt idx="3">
                  <c:v>1000</c:v>
                </c:pt>
                <c:pt idx="4">
                  <c:v>1000</c:v>
                </c:pt>
                <c:pt idx="5">
                  <c:v>800</c:v>
                </c:pt>
                <c:pt idx="6">
                  <c:v>720</c:v>
                </c:pt>
                <c:pt idx="7">
                  <c:v>900</c:v>
                </c:pt>
                <c:pt idx="8">
                  <c:v>900</c:v>
                </c:pt>
                <c:pt idx="9">
                  <c:v>1000</c:v>
                </c:pt>
                <c:pt idx="10">
                  <c:v>1000</c:v>
                </c:pt>
                <c:pt idx="11">
                  <c:v>1000</c:v>
                </c:pt>
              </c:numCache>
            </c:numRef>
          </c:val>
          <c:extLst>
            <c:ext xmlns:c16="http://schemas.microsoft.com/office/drawing/2014/chart" uri="{C3380CC4-5D6E-409C-BE32-E72D297353CC}">
              <c16:uniqueId val="{00000001-521C-4B1C-93A0-FB8517EC1869}"/>
            </c:ext>
          </c:extLst>
        </c:ser>
        <c:dLbls>
          <c:showLegendKey val="0"/>
          <c:showVal val="0"/>
          <c:showCatName val="0"/>
          <c:showSerName val="0"/>
          <c:showPercent val="0"/>
          <c:showBubbleSize val="0"/>
        </c:dLbls>
        <c:gapWidth val="150"/>
        <c:axId val="419612735"/>
        <c:axId val="301954607"/>
      </c:barChart>
      <c:catAx>
        <c:axId val="4196127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MX"/>
          </a:p>
        </c:txPr>
        <c:crossAx val="301954607"/>
        <c:crosses val="autoZero"/>
        <c:auto val="1"/>
        <c:lblAlgn val="ctr"/>
        <c:lblOffset val="100"/>
        <c:noMultiLvlLbl val="0"/>
      </c:catAx>
      <c:valAx>
        <c:axId val="301954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9612735"/>
        <c:crosses val="autoZero"/>
        <c:crossBetween val="between"/>
      </c:valAx>
      <c:spPr>
        <a:noFill/>
        <a:ln>
          <a:noFill/>
        </a:ln>
        <a:effectLst/>
      </c:spPr>
    </c:plotArea>
    <c:legend>
      <c:legendPos val="b"/>
      <c:layout>
        <c:manualLayout>
          <c:xMode val="edge"/>
          <c:yMode val="edge"/>
          <c:x val="2.1282127469915316E-2"/>
          <c:y val="0.76011234576986286"/>
          <c:w val="0.46330948756145607"/>
          <c:h val="9.343668071210513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image" Target="../media/image8.jpeg"/><Relationship Id="rId7" Type="http://schemas.openxmlformats.org/officeDocument/2006/relationships/image" Target="../media/image6.emf"/><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image" Target="../media/image5.png"/><Relationship Id="rId5" Type="http://schemas.openxmlformats.org/officeDocument/2006/relationships/image" Target="../media/image10.jpe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2.png"/><Relationship Id="rId5" Type="http://schemas.openxmlformats.org/officeDocument/2006/relationships/image" Target="../media/image12.jpeg"/><Relationship Id="rId4" Type="http://schemas.openxmlformats.org/officeDocument/2006/relationships/image" Target="../media/image11.emf"/></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image" Target="../media/image13.emf"/><Relationship Id="rId5" Type="http://schemas.openxmlformats.org/officeDocument/2006/relationships/image" Target="../media/image11.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1170211</xdr:colOff>
      <xdr:row>3</xdr:row>
      <xdr:rowOff>0</xdr:rowOff>
    </xdr:from>
    <xdr:to>
      <xdr:col>5</xdr:col>
      <xdr:colOff>512201</xdr:colOff>
      <xdr:row>5</xdr:row>
      <xdr:rowOff>35560</xdr:rowOff>
    </xdr:to>
    <xdr:grpSp>
      <xdr:nvGrpSpPr>
        <xdr:cNvPr id="44" name="Grupo 4">
          <a:extLst>
            <a:ext uri="{FF2B5EF4-FFF2-40B4-BE49-F238E27FC236}">
              <a16:creationId xmlns:a16="http://schemas.microsoft.com/office/drawing/2014/main" id="{55295E3C-6FE6-4531-931B-2AF0397B7F08}"/>
            </a:ext>
          </a:extLst>
        </xdr:cNvPr>
        <xdr:cNvGrpSpPr/>
      </xdr:nvGrpSpPr>
      <xdr:grpSpPr>
        <a:xfrm>
          <a:off x="1932211" y="571500"/>
          <a:ext cx="3723490" cy="416560"/>
          <a:chOff x="476250" y="571500"/>
          <a:chExt cx="4008120" cy="416560"/>
        </a:xfrm>
      </xdr:grpSpPr>
      <xdr:pic>
        <xdr:nvPicPr>
          <xdr:cNvPr id="45" name="Imagen 5">
            <a:extLst>
              <a:ext uri="{FF2B5EF4-FFF2-40B4-BE49-F238E27FC236}">
                <a16:creationId xmlns:a16="http://schemas.microsoft.com/office/drawing/2014/main" id="{94666445-84E0-4231-88B3-277739E08B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46" name="Imagen 6">
            <a:extLst>
              <a:ext uri="{FF2B5EF4-FFF2-40B4-BE49-F238E27FC236}">
                <a16:creationId xmlns:a16="http://schemas.microsoft.com/office/drawing/2014/main" id="{FA06F778-03A3-4B6C-99C3-EE714275B70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261658</xdr:colOff>
      <xdr:row>22</xdr:row>
      <xdr:rowOff>325667</xdr:rowOff>
    </xdr:from>
    <xdr:to>
      <xdr:col>9</xdr:col>
      <xdr:colOff>535081</xdr:colOff>
      <xdr:row>25</xdr:row>
      <xdr:rowOff>10041</xdr:rowOff>
    </xdr:to>
    <xdr:graphicFrame macro="">
      <xdr:nvGraphicFramePr>
        <xdr:cNvPr id="3" name="Gráfico 2">
          <a:extLst>
            <a:ext uri="{FF2B5EF4-FFF2-40B4-BE49-F238E27FC236}">
              <a16:creationId xmlns:a16="http://schemas.microsoft.com/office/drawing/2014/main" id="{656C1C4E-B90D-4637-BF77-A739A98B7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0</xdr:rowOff>
    </xdr:from>
    <xdr:to>
      <xdr:col>6</xdr:col>
      <xdr:colOff>675490</xdr:colOff>
      <xdr:row>5</xdr:row>
      <xdr:rowOff>35560</xdr:rowOff>
    </xdr:to>
    <xdr:grpSp>
      <xdr:nvGrpSpPr>
        <xdr:cNvPr id="18" name="Grupo 17">
          <a:extLst>
            <a:ext uri="{FF2B5EF4-FFF2-40B4-BE49-F238E27FC236}">
              <a16:creationId xmlns:a16="http://schemas.microsoft.com/office/drawing/2014/main" id="{177E4E59-493F-49AB-BCF9-275C560CA38B}"/>
            </a:ext>
          </a:extLst>
        </xdr:cNvPr>
        <xdr:cNvGrpSpPr/>
      </xdr:nvGrpSpPr>
      <xdr:grpSpPr>
        <a:xfrm>
          <a:off x="809625" y="571500"/>
          <a:ext cx="4037815" cy="416560"/>
          <a:chOff x="476250" y="571500"/>
          <a:chExt cx="4008120" cy="416560"/>
        </a:xfrm>
      </xdr:grpSpPr>
      <xdr:pic>
        <xdr:nvPicPr>
          <xdr:cNvPr id="19" name="Imagen 18">
            <a:extLst>
              <a:ext uri="{FF2B5EF4-FFF2-40B4-BE49-F238E27FC236}">
                <a16:creationId xmlns:a16="http://schemas.microsoft.com/office/drawing/2014/main" id="{B387839B-0DBD-4659-BE7F-7833BA974C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20" name="Imagen 19">
            <a:extLst>
              <a:ext uri="{FF2B5EF4-FFF2-40B4-BE49-F238E27FC236}">
                <a16:creationId xmlns:a16="http://schemas.microsoft.com/office/drawing/2014/main" id="{AF127EEC-D17E-45F0-A257-057280BB68F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9526</xdr:colOff>
      <xdr:row>22</xdr:row>
      <xdr:rowOff>314325</xdr:rowOff>
    </xdr:from>
    <xdr:to>
      <xdr:col>6</xdr:col>
      <xdr:colOff>525517</xdr:colOff>
      <xdr:row>24</xdr:row>
      <xdr:rowOff>472966</xdr:rowOff>
    </xdr:to>
    <xdr:graphicFrame macro="">
      <xdr:nvGraphicFramePr>
        <xdr:cNvPr id="9" name="Gráfico 8">
          <a:extLst>
            <a:ext uri="{FF2B5EF4-FFF2-40B4-BE49-F238E27FC236}">
              <a16:creationId xmlns:a16="http://schemas.microsoft.com/office/drawing/2014/main" id="{B07FCF81-C379-45DF-B2A3-DD37ECE2C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533401</xdr:colOff>
      <xdr:row>22</xdr:row>
      <xdr:rowOff>328080</xdr:rowOff>
    </xdr:from>
    <xdr:to>
      <xdr:col>12</xdr:col>
      <xdr:colOff>0</xdr:colOff>
      <xdr:row>24</xdr:row>
      <xdr:rowOff>476250</xdr:rowOff>
    </xdr:to>
    <xdr:graphicFrame macro="">
      <xdr:nvGraphicFramePr>
        <xdr:cNvPr id="10" name="Gráfico 9">
          <a:extLst>
            <a:ext uri="{FF2B5EF4-FFF2-40B4-BE49-F238E27FC236}">
              <a16:creationId xmlns:a16="http://schemas.microsoft.com/office/drawing/2014/main" id="{97489464-E479-4086-95D2-48686478C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xdr:row>
      <xdr:rowOff>0</xdr:rowOff>
    </xdr:from>
    <xdr:to>
      <xdr:col>7</xdr:col>
      <xdr:colOff>41557</xdr:colOff>
      <xdr:row>5</xdr:row>
      <xdr:rowOff>35560</xdr:rowOff>
    </xdr:to>
    <xdr:grpSp>
      <xdr:nvGrpSpPr>
        <xdr:cNvPr id="11" name="Grupo 10">
          <a:extLst>
            <a:ext uri="{FF2B5EF4-FFF2-40B4-BE49-F238E27FC236}">
              <a16:creationId xmlns:a16="http://schemas.microsoft.com/office/drawing/2014/main" id="{1CF1442B-ABFC-4C9F-A6B2-DB2F74C49A33}"/>
            </a:ext>
          </a:extLst>
        </xdr:cNvPr>
        <xdr:cNvGrpSpPr/>
      </xdr:nvGrpSpPr>
      <xdr:grpSpPr>
        <a:xfrm>
          <a:off x="1569720" y="548640"/>
          <a:ext cx="3965857" cy="401320"/>
          <a:chOff x="476250" y="571500"/>
          <a:chExt cx="4008120" cy="416560"/>
        </a:xfrm>
      </xdr:grpSpPr>
      <xdr:pic>
        <xdr:nvPicPr>
          <xdr:cNvPr id="12" name="Imagen 11">
            <a:extLst>
              <a:ext uri="{FF2B5EF4-FFF2-40B4-BE49-F238E27FC236}">
                <a16:creationId xmlns:a16="http://schemas.microsoft.com/office/drawing/2014/main" id="{8FC520E9-F5D1-495D-9E55-1F838225A49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13" name="Imagen 12">
            <a:extLst>
              <a:ext uri="{FF2B5EF4-FFF2-40B4-BE49-F238E27FC236}">
                <a16:creationId xmlns:a16="http://schemas.microsoft.com/office/drawing/2014/main" id="{E3CD11CA-319D-4938-8A52-D5B8A6F4B2A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editAs="oneCell">
    <xdr:from>
      <xdr:col>4</xdr:col>
      <xdr:colOff>657226</xdr:colOff>
      <xdr:row>19</xdr:row>
      <xdr:rowOff>0</xdr:rowOff>
    </xdr:from>
    <xdr:to>
      <xdr:col>11</xdr:col>
      <xdr:colOff>466725</xdr:colOff>
      <xdr:row>20</xdr:row>
      <xdr:rowOff>0</xdr:rowOff>
    </xdr:to>
    <xdr:pic>
      <xdr:nvPicPr>
        <xdr:cNvPr id="14" name="Imagen 13">
          <a:extLst>
            <a:ext uri="{FF2B5EF4-FFF2-40B4-BE49-F238E27FC236}">
              <a16:creationId xmlns:a16="http://schemas.microsoft.com/office/drawing/2014/main" id="{A09A06F0-A656-4FAD-9C7A-B6D7BEC0556F}"/>
            </a:ext>
          </a:extLst>
        </xdr:cNvPr>
        <xdr:cNvPicPr>
          <a:picLocks noChangeAspect="1" noChangeArrowheads="1"/>
        </xdr:cNvPicPr>
      </xdr:nvPicPr>
      <xdr:blipFill>
        <a:blip xmlns:r="http://schemas.openxmlformats.org/officeDocument/2006/relationships" r:embed="rId5">
          <a:alphaModFix amt="50000"/>
          <a:extLst>
            <a:ext uri="{28A0092B-C50C-407E-A947-70E740481C1C}">
              <a14:useLocalDpi xmlns:a14="http://schemas.microsoft.com/office/drawing/2010/main" val="0"/>
            </a:ext>
          </a:extLst>
        </a:blip>
        <a:srcRect/>
        <a:stretch>
          <a:fillRect/>
        </a:stretch>
      </xdr:blipFill>
      <xdr:spPr bwMode="auto">
        <a:xfrm>
          <a:off x="3609976" y="3200400"/>
          <a:ext cx="514349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219075</xdr:colOff>
      <xdr:row>21</xdr:row>
      <xdr:rowOff>19050</xdr:rowOff>
    </xdr:from>
    <xdr:to>
      <xdr:col>12</xdr:col>
      <xdr:colOff>57150</xdr:colOff>
      <xdr:row>21</xdr:row>
      <xdr:rowOff>333375</xdr:rowOff>
    </xdr:to>
    <xdr:pic>
      <xdr:nvPicPr>
        <xdr:cNvPr id="15" name="Imagen 14">
          <a:extLst>
            <a:ext uri="{FF2B5EF4-FFF2-40B4-BE49-F238E27FC236}">
              <a16:creationId xmlns:a16="http://schemas.microsoft.com/office/drawing/2014/main" id="{16A5D108-58DC-4983-8049-E508E89616F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1825" y="3676650"/>
          <a:ext cx="593407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508000</xdr:colOff>
      <xdr:row>32</xdr:row>
      <xdr:rowOff>269876</xdr:rowOff>
    </xdr:from>
    <xdr:to>
      <xdr:col>11</xdr:col>
      <xdr:colOff>514350</xdr:colOff>
      <xdr:row>33</xdr:row>
      <xdr:rowOff>2047876</xdr:rowOff>
    </xdr:to>
    <xdr:graphicFrame macro="">
      <xdr:nvGraphicFramePr>
        <xdr:cNvPr id="4" name="Gráfico 3">
          <a:extLst>
            <a:ext uri="{FF2B5EF4-FFF2-40B4-BE49-F238E27FC236}">
              <a16:creationId xmlns:a16="http://schemas.microsoft.com/office/drawing/2014/main" id="{59A6F315-9F59-4AD8-9036-0108B8856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78033</xdr:colOff>
      <xdr:row>32</xdr:row>
      <xdr:rowOff>269875</xdr:rowOff>
    </xdr:from>
    <xdr:to>
      <xdr:col>6</xdr:col>
      <xdr:colOff>488949</xdr:colOff>
      <xdr:row>33</xdr:row>
      <xdr:rowOff>2052108</xdr:rowOff>
    </xdr:to>
    <xdr:graphicFrame macro="">
      <xdr:nvGraphicFramePr>
        <xdr:cNvPr id="5" name="Gráfico 4">
          <a:extLst>
            <a:ext uri="{FF2B5EF4-FFF2-40B4-BE49-F238E27FC236}">
              <a16:creationId xmlns:a16="http://schemas.microsoft.com/office/drawing/2014/main" id="{9F140E77-BB40-4976-B6AC-3EC9B708C9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xdr:row>
      <xdr:rowOff>0</xdr:rowOff>
    </xdr:from>
    <xdr:to>
      <xdr:col>6</xdr:col>
      <xdr:colOff>442815</xdr:colOff>
      <xdr:row>5</xdr:row>
      <xdr:rowOff>35560</xdr:rowOff>
    </xdr:to>
    <xdr:grpSp>
      <xdr:nvGrpSpPr>
        <xdr:cNvPr id="6" name="Grupo 5">
          <a:extLst>
            <a:ext uri="{FF2B5EF4-FFF2-40B4-BE49-F238E27FC236}">
              <a16:creationId xmlns:a16="http://schemas.microsoft.com/office/drawing/2014/main" id="{85B1AE7B-6CBD-43E7-AA58-49BC099E9B65}"/>
            </a:ext>
          </a:extLst>
        </xdr:cNvPr>
        <xdr:cNvGrpSpPr/>
      </xdr:nvGrpSpPr>
      <xdr:grpSpPr>
        <a:xfrm>
          <a:off x="1120140" y="556260"/>
          <a:ext cx="4108035" cy="401320"/>
          <a:chOff x="476250" y="571500"/>
          <a:chExt cx="4008120" cy="416560"/>
        </a:xfrm>
      </xdr:grpSpPr>
      <xdr:pic>
        <xdr:nvPicPr>
          <xdr:cNvPr id="7" name="Imagen 6">
            <a:extLst>
              <a:ext uri="{FF2B5EF4-FFF2-40B4-BE49-F238E27FC236}">
                <a16:creationId xmlns:a16="http://schemas.microsoft.com/office/drawing/2014/main" id="{94A54A47-CE5B-49E1-8427-8234EE6EF69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8" name="Imagen 7">
            <a:extLst>
              <a:ext uri="{FF2B5EF4-FFF2-40B4-BE49-F238E27FC236}">
                <a16:creationId xmlns:a16="http://schemas.microsoft.com/office/drawing/2014/main" id="{9CC324DB-AEB0-43D0-8319-DDE57A449C2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xdr:from>
      <xdr:col>17</xdr:col>
      <xdr:colOff>414617</xdr:colOff>
      <xdr:row>3</xdr:row>
      <xdr:rowOff>22411</xdr:rowOff>
    </xdr:from>
    <xdr:to>
      <xdr:col>24</xdr:col>
      <xdr:colOff>454021</xdr:colOff>
      <xdr:row>5</xdr:row>
      <xdr:rowOff>57971</xdr:rowOff>
    </xdr:to>
    <xdr:grpSp>
      <xdr:nvGrpSpPr>
        <xdr:cNvPr id="9" name="Grupo 8">
          <a:extLst>
            <a:ext uri="{FF2B5EF4-FFF2-40B4-BE49-F238E27FC236}">
              <a16:creationId xmlns:a16="http://schemas.microsoft.com/office/drawing/2014/main" id="{C032297A-0D22-4C50-B2FD-0A70053F2497}"/>
            </a:ext>
          </a:extLst>
        </xdr:cNvPr>
        <xdr:cNvGrpSpPr/>
      </xdr:nvGrpSpPr>
      <xdr:grpSpPr>
        <a:xfrm>
          <a:off x="12667577" y="578671"/>
          <a:ext cx="4146584" cy="401320"/>
          <a:chOff x="476250" y="571500"/>
          <a:chExt cx="4008120" cy="416560"/>
        </a:xfrm>
      </xdr:grpSpPr>
      <xdr:pic>
        <xdr:nvPicPr>
          <xdr:cNvPr id="10" name="Imagen 9">
            <a:extLst>
              <a:ext uri="{FF2B5EF4-FFF2-40B4-BE49-F238E27FC236}">
                <a16:creationId xmlns:a16="http://schemas.microsoft.com/office/drawing/2014/main" id="{898A359E-6509-4C33-BB94-080894D43CE5}"/>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11" name="Imagen 10">
            <a:extLst>
              <a:ext uri="{FF2B5EF4-FFF2-40B4-BE49-F238E27FC236}">
                <a16:creationId xmlns:a16="http://schemas.microsoft.com/office/drawing/2014/main" id="{17C29C5B-C635-4AC7-B901-7024D892AAB7}"/>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editAs="oneCell">
    <xdr:from>
      <xdr:col>4</xdr:col>
      <xdr:colOff>885827</xdr:colOff>
      <xdr:row>20</xdr:row>
      <xdr:rowOff>9526</xdr:rowOff>
    </xdr:from>
    <xdr:to>
      <xdr:col>12</xdr:col>
      <xdr:colOff>400051</xdr:colOff>
      <xdr:row>22</xdr:row>
      <xdr:rowOff>57150</xdr:rowOff>
    </xdr:to>
    <xdr:pic>
      <xdr:nvPicPr>
        <xdr:cNvPr id="12" name="Imagen 11">
          <a:extLst>
            <a:ext uri="{FF2B5EF4-FFF2-40B4-BE49-F238E27FC236}">
              <a16:creationId xmlns:a16="http://schemas.microsoft.com/office/drawing/2014/main" id="{3DCF28F1-1C22-4D71-9CCA-DB883FB82EBD}"/>
            </a:ext>
          </a:extLst>
        </xdr:cNvPr>
        <xdr:cNvPicPr>
          <a:picLocks noChangeAspect="1" noChangeArrowheads="1"/>
        </xdr:cNvPicPr>
      </xdr:nvPicPr>
      <xdr:blipFill>
        <a:blip xmlns:r="http://schemas.openxmlformats.org/officeDocument/2006/relationships" r:embed="rId7">
          <a:alphaModFix amt="50000"/>
          <a:extLst>
            <a:ext uri="{28A0092B-C50C-407E-A947-70E740481C1C}">
              <a14:useLocalDpi xmlns:a14="http://schemas.microsoft.com/office/drawing/2010/main" val="0"/>
            </a:ext>
          </a:extLst>
        </a:blip>
        <a:srcRect/>
        <a:stretch>
          <a:fillRect/>
        </a:stretch>
      </xdr:blipFill>
      <xdr:spPr bwMode="auto">
        <a:xfrm>
          <a:off x="3857627" y="3733801"/>
          <a:ext cx="5934074" cy="30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44669</xdr:colOff>
      <xdr:row>25</xdr:row>
      <xdr:rowOff>13137</xdr:rowOff>
    </xdr:from>
    <xdr:to>
      <xdr:col>12</xdr:col>
      <xdr:colOff>276225</xdr:colOff>
      <xdr:row>29</xdr:row>
      <xdr:rowOff>66675</xdr:rowOff>
    </xdr:to>
    <xdr:pic>
      <xdr:nvPicPr>
        <xdr:cNvPr id="13" name="Imagen 12">
          <a:extLst>
            <a:ext uri="{FF2B5EF4-FFF2-40B4-BE49-F238E27FC236}">
              <a16:creationId xmlns:a16="http://schemas.microsoft.com/office/drawing/2014/main" id="{A1493F74-7B71-4AB8-8F8C-149C8788351C}"/>
            </a:ext>
          </a:extLst>
        </xdr:cNvPr>
        <xdr:cNvPicPr>
          <a:picLocks noChangeAspect="1" noChangeArrowheads="1"/>
        </xdr:cNvPicPr>
      </xdr:nvPicPr>
      <xdr:blipFill>
        <a:blip xmlns:r="http://schemas.openxmlformats.org/officeDocument/2006/relationships" r:embed="rId8">
          <a:alphaModFix/>
          <a:extLst>
            <a:ext uri="{28A0092B-C50C-407E-A947-70E740481C1C}">
              <a14:useLocalDpi xmlns:a14="http://schemas.microsoft.com/office/drawing/2010/main" val="0"/>
            </a:ext>
          </a:extLst>
        </a:blip>
        <a:srcRect/>
        <a:stretch>
          <a:fillRect/>
        </a:stretch>
      </xdr:blipFill>
      <xdr:spPr bwMode="auto">
        <a:xfrm>
          <a:off x="3959444" y="4194612"/>
          <a:ext cx="5708431" cy="32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9526</xdr:colOff>
      <xdr:row>33</xdr:row>
      <xdr:rowOff>314325</xdr:rowOff>
    </xdr:from>
    <xdr:to>
      <xdr:col>6</xdr:col>
      <xdr:colOff>514350</xdr:colOff>
      <xdr:row>35</xdr:row>
      <xdr:rowOff>821531</xdr:rowOff>
    </xdr:to>
    <xdr:graphicFrame macro="">
      <xdr:nvGraphicFramePr>
        <xdr:cNvPr id="2" name="Gráfico 1">
          <a:extLst>
            <a:ext uri="{FF2B5EF4-FFF2-40B4-BE49-F238E27FC236}">
              <a16:creationId xmlns:a16="http://schemas.microsoft.com/office/drawing/2014/main" id="{409F75EF-4925-4231-AF12-2A86B5441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533401</xdr:colOff>
      <xdr:row>33</xdr:row>
      <xdr:rowOff>321468</xdr:rowOff>
    </xdr:from>
    <xdr:to>
      <xdr:col>12</xdr:col>
      <xdr:colOff>1</xdr:colOff>
      <xdr:row>35</xdr:row>
      <xdr:rowOff>821530</xdr:rowOff>
    </xdr:to>
    <xdr:graphicFrame macro="">
      <xdr:nvGraphicFramePr>
        <xdr:cNvPr id="3" name="Gráfico 2">
          <a:extLst>
            <a:ext uri="{FF2B5EF4-FFF2-40B4-BE49-F238E27FC236}">
              <a16:creationId xmlns:a16="http://schemas.microsoft.com/office/drawing/2014/main" id="{EDFD7921-6678-4A3E-86E7-F36ADC7BC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447676</xdr:colOff>
      <xdr:row>20</xdr:row>
      <xdr:rowOff>9526</xdr:rowOff>
    </xdr:from>
    <xdr:to>
      <xdr:col>12</xdr:col>
      <xdr:colOff>361950</xdr:colOff>
      <xdr:row>23</xdr:row>
      <xdr:rowOff>0</xdr:rowOff>
    </xdr:to>
    <xdr:pic>
      <xdr:nvPicPr>
        <xdr:cNvPr id="8" name="Imagen 7">
          <a:extLst>
            <a:ext uri="{FF2B5EF4-FFF2-40B4-BE49-F238E27FC236}">
              <a16:creationId xmlns:a16="http://schemas.microsoft.com/office/drawing/2014/main" id="{6031D78C-E25C-476C-88B6-5C04F56ECAE7}"/>
            </a:ext>
          </a:extLst>
        </xdr:cNvPr>
        <xdr:cNvPicPr>
          <a:picLocks noChangeAspect="1" noChangeArrowheads="1"/>
        </xdr:cNvPicPr>
      </xdr:nvPicPr>
      <xdr:blipFill>
        <a:blip xmlns:r="http://schemas.openxmlformats.org/officeDocument/2006/relationships" r:embed="rId3">
          <a:alphaModFix amt="50000"/>
          <a:extLst>
            <a:ext uri="{28A0092B-C50C-407E-A947-70E740481C1C}">
              <a14:useLocalDpi xmlns:a14="http://schemas.microsoft.com/office/drawing/2010/main" val="0"/>
            </a:ext>
          </a:extLst>
        </a:blip>
        <a:srcRect/>
        <a:stretch>
          <a:fillRect/>
        </a:stretch>
      </xdr:blipFill>
      <xdr:spPr bwMode="auto">
        <a:xfrm>
          <a:off x="3429001" y="3486151"/>
          <a:ext cx="6191249" cy="31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27214</xdr:colOff>
      <xdr:row>25</xdr:row>
      <xdr:rowOff>22662</xdr:rowOff>
    </xdr:from>
    <xdr:to>
      <xdr:col>12</xdr:col>
      <xdr:colOff>238125</xdr:colOff>
      <xdr:row>30</xdr:row>
      <xdr:rowOff>0</xdr:rowOff>
    </xdr:to>
    <xdr:pic>
      <xdr:nvPicPr>
        <xdr:cNvPr id="9" name="Imagen 8">
          <a:extLst>
            <a:ext uri="{FF2B5EF4-FFF2-40B4-BE49-F238E27FC236}">
              <a16:creationId xmlns:a16="http://schemas.microsoft.com/office/drawing/2014/main" id="{BBFDF017-0DBE-4464-BC0F-C66382112C12}"/>
            </a:ext>
          </a:extLst>
        </xdr:cNvPr>
        <xdr:cNvPicPr>
          <a:picLocks noChangeAspect="1" noChangeArrowheads="1"/>
        </xdr:cNvPicPr>
      </xdr:nvPicPr>
      <xdr:blipFill>
        <a:blip xmlns:r="http://schemas.openxmlformats.org/officeDocument/2006/relationships" r:embed="rId4">
          <a:alphaModFix/>
          <a:extLst>
            <a:ext uri="{28A0092B-C50C-407E-A947-70E740481C1C}">
              <a14:useLocalDpi xmlns:a14="http://schemas.microsoft.com/office/drawing/2010/main" val="0"/>
            </a:ext>
          </a:extLst>
        </a:blip>
        <a:srcRect/>
        <a:stretch>
          <a:fillRect/>
        </a:stretch>
      </xdr:blipFill>
      <xdr:spPr bwMode="auto">
        <a:xfrm>
          <a:off x="3008539" y="3956487"/>
          <a:ext cx="6487886" cy="32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xdr:row>
      <xdr:rowOff>190499</xdr:rowOff>
    </xdr:from>
    <xdr:to>
      <xdr:col>6</xdr:col>
      <xdr:colOff>711199</xdr:colOff>
      <xdr:row>5</xdr:row>
      <xdr:rowOff>104774</xdr:rowOff>
    </xdr:to>
    <xdr:grpSp>
      <xdr:nvGrpSpPr>
        <xdr:cNvPr id="10" name="Grupo 9">
          <a:extLst>
            <a:ext uri="{FF2B5EF4-FFF2-40B4-BE49-F238E27FC236}">
              <a16:creationId xmlns:a16="http://schemas.microsoft.com/office/drawing/2014/main" id="{597742E3-049E-4DE4-AE95-B490C10C2AF3}"/>
            </a:ext>
          </a:extLst>
        </xdr:cNvPr>
        <xdr:cNvGrpSpPr/>
      </xdr:nvGrpSpPr>
      <xdr:grpSpPr>
        <a:xfrm>
          <a:off x="1127760" y="556259"/>
          <a:ext cx="4376419" cy="470535"/>
          <a:chOff x="476250" y="571500"/>
          <a:chExt cx="4008120" cy="416560"/>
        </a:xfrm>
      </xdr:grpSpPr>
      <xdr:pic>
        <xdr:nvPicPr>
          <xdr:cNvPr id="11" name="Imagen 10">
            <a:extLst>
              <a:ext uri="{FF2B5EF4-FFF2-40B4-BE49-F238E27FC236}">
                <a16:creationId xmlns:a16="http://schemas.microsoft.com/office/drawing/2014/main" id="{A36BBECA-D616-46F6-B53F-42F2F059D05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12" name="Imagen 11">
            <a:extLst>
              <a:ext uri="{FF2B5EF4-FFF2-40B4-BE49-F238E27FC236}">
                <a16:creationId xmlns:a16="http://schemas.microsoft.com/office/drawing/2014/main" id="{9822514A-2CD9-4935-A0EE-C99F57470E57}"/>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xdr:from>
      <xdr:col>16</xdr:col>
      <xdr:colOff>390525</xdr:colOff>
      <xdr:row>2</xdr:row>
      <xdr:rowOff>114300</xdr:rowOff>
    </xdr:from>
    <xdr:to>
      <xdr:col>22</xdr:col>
      <xdr:colOff>228599</xdr:colOff>
      <xdr:row>5</xdr:row>
      <xdr:rowOff>85725</xdr:rowOff>
    </xdr:to>
    <xdr:grpSp>
      <xdr:nvGrpSpPr>
        <xdr:cNvPr id="13" name="Grupo 12">
          <a:extLst>
            <a:ext uri="{FF2B5EF4-FFF2-40B4-BE49-F238E27FC236}">
              <a16:creationId xmlns:a16="http://schemas.microsoft.com/office/drawing/2014/main" id="{4A90953F-2003-4583-8A5D-D9704ABF4853}"/>
            </a:ext>
          </a:extLst>
        </xdr:cNvPr>
        <xdr:cNvGrpSpPr/>
      </xdr:nvGrpSpPr>
      <xdr:grpSpPr>
        <a:xfrm>
          <a:off x="12338685" y="487680"/>
          <a:ext cx="4547234" cy="520065"/>
          <a:chOff x="476250" y="571500"/>
          <a:chExt cx="4008120" cy="416560"/>
        </a:xfrm>
      </xdr:grpSpPr>
      <xdr:pic>
        <xdr:nvPicPr>
          <xdr:cNvPr id="14" name="Imagen 13">
            <a:extLst>
              <a:ext uri="{FF2B5EF4-FFF2-40B4-BE49-F238E27FC236}">
                <a16:creationId xmlns:a16="http://schemas.microsoft.com/office/drawing/2014/main" id="{ED64761E-A289-4094-808C-EA4891F8FAC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15" name="Imagen 14">
            <a:extLst>
              <a:ext uri="{FF2B5EF4-FFF2-40B4-BE49-F238E27FC236}">
                <a16:creationId xmlns:a16="http://schemas.microsoft.com/office/drawing/2014/main" id="{1F291669-B78E-4883-8905-A4593E74C82C}"/>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81642</xdr:colOff>
      <xdr:row>32</xdr:row>
      <xdr:rowOff>238125</xdr:rowOff>
    </xdr:from>
    <xdr:to>
      <xdr:col>5</xdr:col>
      <xdr:colOff>830035</xdr:colOff>
      <xdr:row>33</xdr:row>
      <xdr:rowOff>257175</xdr:rowOff>
    </xdr:to>
    <xdr:graphicFrame macro="">
      <xdr:nvGraphicFramePr>
        <xdr:cNvPr id="2" name="Gráfico 1">
          <a:extLst>
            <a:ext uri="{FF2B5EF4-FFF2-40B4-BE49-F238E27FC236}">
              <a16:creationId xmlns:a16="http://schemas.microsoft.com/office/drawing/2014/main" id="{BDB43F2E-C2B0-4721-BFC9-0CE32234B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32</xdr:row>
      <xdr:rowOff>238125</xdr:rowOff>
    </xdr:from>
    <xdr:to>
      <xdr:col>10</xdr:col>
      <xdr:colOff>666750</xdr:colOff>
      <xdr:row>33</xdr:row>
      <xdr:rowOff>272142</xdr:rowOff>
    </xdr:to>
    <xdr:graphicFrame macro="">
      <xdr:nvGraphicFramePr>
        <xdr:cNvPr id="3" name="Gráfico 2">
          <a:extLst>
            <a:ext uri="{FF2B5EF4-FFF2-40B4-BE49-F238E27FC236}">
              <a16:creationId xmlns:a16="http://schemas.microsoft.com/office/drawing/2014/main" id="{9CB5993B-DD41-4052-8986-44CADF3F0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142876</xdr:colOff>
      <xdr:row>2</xdr:row>
      <xdr:rowOff>153761</xdr:rowOff>
    </xdr:from>
    <xdr:to>
      <xdr:col>6</xdr:col>
      <xdr:colOff>206044</xdr:colOff>
      <xdr:row>4</xdr:row>
      <xdr:rowOff>189321</xdr:rowOff>
    </xdr:to>
    <xdr:grpSp>
      <xdr:nvGrpSpPr>
        <xdr:cNvPr id="4" name="Grupo 3">
          <a:extLst>
            <a:ext uri="{FF2B5EF4-FFF2-40B4-BE49-F238E27FC236}">
              <a16:creationId xmlns:a16="http://schemas.microsoft.com/office/drawing/2014/main" id="{0888D2B4-339E-4022-AC33-4482626FAF7A}"/>
            </a:ext>
          </a:extLst>
        </xdr:cNvPr>
        <xdr:cNvGrpSpPr/>
      </xdr:nvGrpSpPr>
      <xdr:grpSpPr>
        <a:xfrm>
          <a:off x="741590" y="534761"/>
          <a:ext cx="4101768" cy="398054"/>
          <a:chOff x="476250" y="571500"/>
          <a:chExt cx="4008120" cy="416560"/>
        </a:xfrm>
      </xdr:grpSpPr>
      <xdr:pic>
        <xdr:nvPicPr>
          <xdr:cNvPr id="5" name="Imagen 4">
            <a:extLst>
              <a:ext uri="{FF2B5EF4-FFF2-40B4-BE49-F238E27FC236}">
                <a16:creationId xmlns:a16="http://schemas.microsoft.com/office/drawing/2014/main" id="{0CA53E62-13FA-4F1C-8F39-57905925FE0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6" name="Imagen 5">
            <a:extLst>
              <a:ext uri="{FF2B5EF4-FFF2-40B4-BE49-F238E27FC236}">
                <a16:creationId xmlns:a16="http://schemas.microsoft.com/office/drawing/2014/main" id="{F9851758-1A2A-495C-98BF-40F589A8934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xdr:from>
      <xdr:col>15</xdr:col>
      <xdr:colOff>258534</xdr:colOff>
      <xdr:row>2</xdr:row>
      <xdr:rowOff>163285</xdr:rowOff>
    </xdr:from>
    <xdr:to>
      <xdr:col>20</xdr:col>
      <xdr:colOff>457774</xdr:colOff>
      <xdr:row>5</xdr:row>
      <xdr:rowOff>8345</xdr:rowOff>
    </xdr:to>
    <xdr:grpSp>
      <xdr:nvGrpSpPr>
        <xdr:cNvPr id="7" name="Grupo 6">
          <a:extLst>
            <a:ext uri="{FF2B5EF4-FFF2-40B4-BE49-F238E27FC236}">
              <a16:creationId xmlns:a16="http://schemas.microsoft.com/office/drawing/2014/main" id="{533A5432-9C29-40F4-8DA1-FC0E6BFC8C0E}"/>
            </a:ext>
          </a:extLst>
        </xdr:cNvPr>
        <xdr:cNvGrpSpPr/>
      </xdr:nvGrpSpPr>
      <xdr:grpSpPr>
        <a:xfrm>
          <a:off x="12374334" y="544285"/>
          <a:ext cx="4118097" cy="400231"/>
          <a:chOff x="476250" y="571500"/>
          <a:chExt cx="4008120" cy="416560"/>
        </a:xfrm>
      </xdr:grpSpPr>
      <xdr:pic>
        <xdr:nvPicPr>
          <xdr:cNvPr id="8" name="Imagen 7">
            <a:extLst>
              <a:ext uri="{FF2B5EF4-FFF2-40B4-BE49-F238E27FC236}">
                <a16:creationId xmlns:a16="http://schemas.microsoft.com/office/drawing/2014/main" id="{FA44F77E-6B2C-442E-870C-1EF951B49F1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2420" y="582295"/>
            <a:ext cx="361950" cy="405765"/>
          </a:xfrm>
          <a:prstGeom prst="rect">
            <a:avLst/>
          </a:prstGeom>
        </xdr:spPr>
      </xdr:pic>
      <xdr:pic>
        <xdr:nvPicPr>
          <xdr:cNvPr id="9" name="Imagen 8">
            <a:extLst>
              <a:ext uri="{FF2B5EF4-FFF2-40B4-BE49-F238E27FC236}">
                <a16:creationId xmlns:a16="http://schemas.microsoft.com/office/drawing/2014/main" id="{BA9334AD-E3E3-42E5-8C16-09A4601559B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0" y="571500"/>
            <a:ext cx="3535680" cy="409575"/>
          </a:xfrm>
          <a:prstGeom prst="rect">
            <a:avLst/>
          </a:prstGeom>
        </xdr:spPr>
      </xdr:pic>
    </xdr:grpSp>
    <xdr:clientData/>
  </xdr:twoCellAnchor>
  <xdr:twoCellAnchor editAs="oneCell">
    <xdr:from>
      <xdr:col>4</xdr:col>
      <xdr:colOff>399815</xdr:colOff>
      <xdr:row>24</xdr:row>
      <xdr:rowOff>22662</xdr:rowOff>
    </xdr:from>
    <xdr:to>
      <xdr:col>11</xdr:col>
      <xdr:colOff>285750</xdr:colOff>
      <xdr:row>29</xdr:row>
      <xdr:rowOff>9525</xdr:rowOff>
    </xdr:to>
    <xdr:pic>
      <xdr:nvPicPr>
        <xdr:cNvPr id="13" name="Imagen 12">
          <a:extLst>
            <a:ext uri="{FF2B5EF4-FFF2-40B4-BE49-F238E27FC236}">
              <a16:creationId xmlns:a16="http://schemas.microsoft.com/office/drawing/2014/main" id="{B0A75BDE-D4E4-4A53-A417-CD177D0FB561}"/>
            </a:ext>
          </a:extLst>
        </xdr:cNvPr>
        <xdr:cNvPicPr>
          <a:picLocks noChangeAspect="1" noChangeArrowheads="1"/>
        </xdr:cNvPicPr>
      </xdr:nvPicPr>
      <xdr:blipFill>
        <a:blip xmlns:r="http://schemas.openxmlformats.org/officeDocument/2006/relationships" r:embed="rId5">
          <a:alphaModFix/>
          <a:extLst>
            <a:ext uri="{28A0092B-C50C-407E-A947-70E740481C1C}">
              <a14:useLocalDpi xmlns:a14="http://schemas.microsoft.com/office/drawing/2010/main" val="0"/>
            </a:ext>
          </a:extLst>
        </a:blip>
        <a:srcRect/>
        <a:stretch>
          <a:fillRect/>
        </a:stretch>
      </xdr:blipFill>
      <xdr:spPr bwMode="auto">
        <a:xfrm>
          <a:off x="3419240" y="4013637"/>
          <a:ext cx="6477235" cy="329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19</xdr:row>
      <xdr:rowOff>9525</xdr:rowOff>
    </xdr:from>
    <xdr:to>
      <xdr:col>10</xdr:col>
      <xdr:colOff>619125</xdr:colOff>
      <xdr:row>22</xdr:row>
      <xdr:rowOff>9525</xdr:rowOff>
    </xdr:to>
    <xdr:pic>
      <xdr:nvPicPr>
        <xdr:cNvPr id="14" name="Imagen 13">
          <a:extLst>
            <a:ext uri="{FF2B5EF4-FFF2-40B4-BE49-F238E27FC236}">
              <a16:creationId xmlns:a16="http://schemas.microsoft.com/office/drawing/2014/main" id="{F465F58C-5DE9-4253-B024-F33BC8B7270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3543300"/>
          <a:ext cx="53435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eagob.sharepoint.com/Users/ricardo.morales/AppData/Local/Microsoft/Windows/INetCache/Content.Outlook/LF0HYR8Y/04032020_Fichas_Indicadores_Completo%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Desplegables"/>
      <sheetName val="Estados_Municipios"/>
      <sheetName val="1_IM"/>
      <sheetName val="2_IF"/>
      <sheetName val="3_IG"/>
      <sheetName val="4_GEIyCRI"/>
      <sheetName val="5_DP"/>
      <sheetName val="6_%HCOM"/>
      <sheetName val="7_ %PCA"/>
      <sheetName val="8_%IP"/>
      <sheetName val="9_%MttoE"/>
      <sheetName val="10_MttoE1"/>
      <sheetName val="11_EAEF"/>
      <sheetName val="12_%RARC"/>
      <sheetName val="13_ICOA"/>
      <sheetName val="14_%RL"/>
      <sheetName val="15_EIO"/>
      <sheetName val="16_RNV"/>
      <sheetName val="17_VAT"/>
      <sheetName val="18_CR"/>
      <sheetName val="19_SI"/>
      <sheetName val="20_VAC"/>
      <sheetName val="21_MAC"/>
      <sheetName val="22_INV"/>
    </sheetNames>
    <sheetDataSet>
      <sheetData sheetId="0" refreshError="1"/>
      <sheetData sheetId="1">
        <row r="1">
          <cell r="A1" t="str">
            <v>Aguascalientes</v>
          </cell>
        </row>
        <row r="2">
          <cell r="A2" t="str">
            <v>Baja_California</v>
          </cell>
        </row>
        <row r="3">
          <cell r="A3" t="str">
            <v>Baja_California_Sur</v>
          </cell>
        </row>
        <row r="4">
          <cell r="A4" t="str">
            <v>Campeche</v>
          </cell>
        </row>
        <row r="5">
          <cell r="A5" t="str">
            <v>Coahuila de Zaragoza</v>
          </cell>
        </row>
        <row r="6">
          <cell r="A6" t="str">
            <v>Colima</v>
          </cell>
        </row>
        <row r="7">
          <cell r="A7" t="str">
            <v>Chiapas</v>
          </cell>
        </row>
        <row r="8">
          <cell r="A8" t="str">
            <v>Chihuahua</v>
          </cell>
        </row>
        <row r="9">
          <cell r="A9" t="str">
            <v>Ciudad_de_Mexico</v>
          </cell>
        </row>
        <row r="10">
          <cell r="A10" t="str">
            <v>Durango</v>
          </cell>
        </row>
        <row r="11">
          <cell r="A11" t="str">
            <v>Guanajuato</v>
          </cell>
        </row>
        <row r="12">
          <cell r="A12" t="str">
            <v>Guerrero</v>
          </cell>
        </row>
        <row r="13">
          <cell r="A13" t="str">
            <v>Hidalgo</v>
          </cell>
        </row>
        <row r="14">
          <cell r="A14" t="str">
            <v>Jalisco</v>
          </cell>
        </row>
        <row r="15">
          <cell r="A15" t="str">
            <v>Estado_de_Mexico</v>
          </cell>
        </row>
        <row r="16">
          <cell r="A16" t="str">
            <v>Michoacan</v>
          </cell>
        </row>
        <row r="17">
          <cell r="A17" t="str">
            <v>Morelos</v>
          </cell>
        </row>
        <row r="18">
          <cell r="A18" t="str">
            <v>Nayarit</v>
          </cell>
        </row>
        <row r="19">
          <cell r="A19" t="str">
            <v>Nuevo_Leon</v>
          </cell>
        </row>
        <row r="20">
          <cell r="A20" t="str">
            <v>Oaxaca</v>
          </cell>
        </row>
        <row r="21">
          <cell r="A21" t="str">
            <v>Puebla</v>
          </cell>
        </row>
        <row r="22">
          <cell r="A22" t="str">
            <v>Queretaro</v>
          </cell>
        </row>
        <row r="23">
          <cell r="A23" t="str">
            <v>Quintana_Roo</v>
          </cell>
        </row>
        <row r="24">
          <cell r="A24" t="str">
            <v>San_Luis_Potosi</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Yucatan</v>
          </cell>
        </row>
        <row r="32">
          <cell r="A32" t="str">
            <v>Zacatecas</v>
          </cell>
        </row>
        <row r="34">
          <cell r="A34" t="str">
            <v>Proyectos_Productivos</v>
          </cell>
        </row>
        <row r="35">
          <cell r="A35" t="str">
            <v>Salud</v>
          </cell>
        </row>
        <row r="36">
          <cell r="A36" t="str">
            <v>Educacion</v>
          </cell>
        </row>
        <row r="37">
          <cell r="A37" t="str">
            <v>Deporte</v>
          </cell>
        </row>
        <row r="38">
          <cell r="A38" t="str">
            <v>Medio_Ambiente</v>
          </cell>
        </row>
        <row r="39">
          <cell r="A39" t="str">
            <v>Infraestructura</v>
          </cell>
        </row>
        <row r="40">
          <cell r="A40" t="str">
            <v>Numerario</v>
          </cell>
        </row>
        <row r="41">
          <cell r="A41" t="str">
            <v>Asfalto_Combustibles</v>
          </cell>
        </row>
        <row r="42">
          <cell r="A42" t="str">
            <v>Bienes_muebles</v>
          </cell>
        </row>
        <row r="43">
          <cell r="A43" t="str">
            <v>Seguridad_Publica_Proteccion_Civil</v>
          </cell>
        </row>
        <row r="44">
          <cell r="A44" t="str">
            <v>Obras_Beneficio_Mutuo</v>
          </cell>
        </row>
        <row r="45">
          <cell r="A45" t="str">
            <v>Otros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59">
          <cell r="E59" t="str">
            <v>Inversion</v>
          </cell>
        </row>
      </sheetData>
    </sheetDataSet>
  </externalBook>
</externalLink>
</file>

<file path=xl/persons/person.xml><?xml version="1.0" encoding="utf-8"?>
<personList xmlns="http://schemas.microsoft.com/office/spreadsheetml/2018/threadedcomments" xmlns:x="http://schemas.openxmlformats.org/spreadsheetml/2006/main">
  <person displayName="Ricardo Morales Trosino" id="{A78E4F0C-8645-4D0C-B6CF-07FBE36D8743}" userId="S::ricardo.morales@asea.gob.mx::e2f75024-bd33-40d5-a286-edb616f61225" providerId="AD"/>
</personList>
</file>

<file path=xl/tables/table1.xml><?xml version="1.0" encoding="utf-8"?>
<table xmlns="http://schemas.openxmlformats.org/spreadsheetml/2006/main" id="3" name="Tabla3" displayName="Tabla3" ref="A1:A26" totalsRowShown="0">
  <autoFilter ref="A1:A26"/>
  <tableColumns count="1">
    <tableColumn id="1" name="Actividades"/>
  </tableColumns>
  <tableStyleInfo name="TableStyleMedium2" showFirstColumn="0" showLastColumn="0" showRowStripes="1" showColumnStripes="0"/>
</table>
</file>

<file path=xl/tables/table2.xml><?xml version="1.0" encoding="utf-8"?>
<table xmlns="http://schemas.openxmlformats.org/spreadsheetml/2006/main" id="4" name="Tabla4" displayName="Tabla4" ref="B1:B7" totalsRowShown="0">
  <autoFilter ref="B1:B7"/>
  <tableColumns count="1">
    <tableColumn id="1" name="Etapa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ASEA">
      <a:dk1>
        <a:sysClr val="windowText" lastClr="000000"/>
      </a:dk1>
      <a:lt1>
        <a:srgbClr val="FFFFFF"/>
      </a:lt1>
      <a:dk2>
        <a:srgbClr val="44546A"/>
      </a:dk2>
      <a:lt2>
        <a:srgbClr val="FFFFFF"/>
      </a:lt2>
      <a:accent1>
        <a:srgbClr val="007078"/>
      </a:accent1>
      <a:accent2>
        <a:srgbClr val="004F71"/>
      </a:accent2>
      <a:accent3>
        <a:srgbClr val="00953A"/>
      </a:accent3>
      <a:accent4>
        <a:srgbClr val="95D600"/>
      </a:accent4>
      <a:accent5>
        <a:srgbClr val="78B82A"/>
      </a:accent5>
      <a:accent6>
        <a:srgbClr val="00833F"/>
      </a:accent6>
      <a:hlink>
        <a:srgbClr val="9D2449"/>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0-29T22:47:13.42" personId="{A78E4F0C-8645-4D0C-B6CF-07FBE36D8743}" id="{B3CE1D43-CEAA-482F-8267-E91A1B5A7562}">
    <text>Sugerencia cambiar el volumen por la disposición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26"/>
  <sheetViews>
    <sheetView workbookViewId="0">
      <selection activeCell="F3" sqref="F3"/>
    </sheetView>
  </sheetViews>
  <sheetFormatPr baseColWidth="10" defaultColWidth="11.42578125" defaultRowHeight="15"/>
  <cols>
    <col min="1" max="1" width="83.28515625" customWidth="1"/>
    <col min="2" max="2" width="51" customWidth="1"/>
    <col min="3" max="3" width="82.140625" bestFit="1" customWidth="1"/>
    <col min="4" max="4" width="45" customWidth="1"/>
    <col min="5" max="5" width="44.42578125" customWidth="1"/>
    <col min="6" max="6" width="51" customWidth="1"/>
  </cols>
  <sheetData>
    <row r="1" spans="1:13">
      <c r="A1" t="s">
        <v>0</v>
      </c>
      <c r="B1" t="s">
        <v>1</v>
      </c>
      <c r="C1" t="s">
        <v>2</v>
      </c>
      <c r="D1" s="263" t="s">
        <v>3</v>
      </c>
      <c r="E1" s="263" t="s">
        <v>2508</v>
      </c>
      <c r="F1" s="263" t="s">
        <v>2533</v>
      </c>
    </row>
    <row r="3" spans="1:13">
      <c r="A3" t="s">
        <v>2505</v>
      </c>
      <c r="B3" t="s">
        <v>5</v>
      </c>
      <c r="C3" t="s">
        <v>4</v>
      </c>
      <c r="D3" s="264" t="str">
        <f>Tabla3[[#This Row],[Actividades]]</f>
        <v>La exploración y extracción de hidrocarburos</v>
      </c>
      <c r="E3" t="str">
        <f>Tabla3[[#This Row],[Actividades]]</f>
        <v>La exploración y extracción de hidrocarburos</v>
      </c>
      <c r="F3" t="str">
        <f>Tabla3[[#This Row],[Actividades]]</f>
        <v>La exploración y extracción de hidrocarburos</v>
      </c>
    </row>
    <row r="4" spans="1:13">
      <c r="A4" s="1" t="s">
        <v>2509</v>
      </c>
      <c r="B4" t="s">
        <v>2531</v>
      </c>
      <c r="D4" s="264" t="str">
        <f>Tabla3[[#This Row],[Actividades]]</f>
        <v>El tratamiento y la refinación del petróleo</v>
      </c>
      <c r="E4" t="str">
        <f>Tabla3[[#This Row],[Actividades]]</f>
        <v>El tratamiento y la refinación del petróleo</v>
      </c>
    </row>
    <row r="5" spans="1:13">
      <c r="A5" s="278" t="s">
        <v>2510</v>
      </c>
      <c r="B5" t="s">
        <v>6</v>
      </c>
      <c r="D5" s="265" t="str">
        <f>Tabla3[[#This Row],[Actividades]]</f>
        <v>El procesamiento de gas natural</v>
      </c>
      <c r="E5" t="str">
        <f>Tabla3[[#This Row],[Actividades]]</f>
        <v>El procesamiento de gas natural</v>
      </c>
    </row>
    <row r="6" spans="1:13">
      <c r="A6" s="1" t="s">
        <v>2511</v>
      </c>
      <c r="B6" t="s">
        <v>7</v>
      </c>
      <c r="D6" t="str">
        <f>A25</f>
        <v>La distribución por medio de ductos de gas natural</v>
      </c>
    </row>
    <row r="7" spans="1:13">
      <c r="A7" s="1" t="s">
        <v>2512</v>
      </c>
      <c r="B7" t="s">
        <v>8</v>
      </c>
      <c r="D7" t="str">
        <f>A18</f>
        <v>El transporte de gas natural</v>
      </c>
    </row>
    <row r="8" spans="1:13" ht="30">
      <c r="A8" s="278" t="s">
        <v>9</v>
      </c>
      <c r="D8" t="str">
        <f>A19</f>
        <v>La compresión de gas natural</v>
      </c>
    </row>
    <row r="9" spans="1:13" ht="15" customHeight="1">
      <c r="A9" t="s">
        <v>2513</v>
      </c>
      <c r="D9" t="str">
        <f>A21</f>
        <v>La descompresión de gas natural</v>
      </c>
      <c r="E9" s="279"/>
      <c r="F9" s="279"/>
      <c r="G9" s="279"/>
      <c r="H9" s="279"/>
      <c r="I9" s="279"/>
      <c r="J9" s="279"/>
      <c r="K9" s="279"/>
      <c r="L9" s="279"/>
      <c r="M9" s="279"/>
    </row>
    <row r="10" spans="1:13">
      <c r="A10" t="s">
        <v>2514</v>
      </c>
      <c r="D10" t="str">
        <f>A22</f>
        <v>La  regasificación de gas natural</v>
      </c>
      <c r="E10" s="279"/>
      <c r="F10" s="279"/>
      <c r="G10" s="279"/>
      <c r="H10" s="279"/>
      <c r="I10" s="279"/>
      <c r="J10" s="279"/>
      <c r="K10" s="279"/>
      <c r="L10" s="279"/>
      <c r="M10" s="279"/>
    </row>
    <row r="11" spans="1:13">
      <c r="A11" t="s">
        <v>2515</v>
      </c>
      <c r="D11" t="str">
        <f>A20</f>
        <v>La licuefacción de gas natural</v>
      </c>
    </row>
    <row r="12" spans="1:13">
      <c r="A12" t="s">
        <v>2516</v>
      </c>
    </row>
    <row r="13" spans="1:13">
      <c r="A13" t="s">
        <v>2518</v>
      </c>
    </row>
    <row r="14" spans="1:13" ht="15" customHeight="1">
      <c r="A14" t="s">
        <v>2517</v>
      </c>
      <c r="E14" s="279"/>
      <c r="F14" s="279"/>
      <c r="G14" s="279"/>
      <c r="H14" s="279"/>
      <c r="I14" s="279"/>
      <c r="J14" s="279"/>
      <c r="K14" s="279"/>
      <c r="L14" s="279"/>
      <c r="M14" s="279"/>
    </row>
    <row r="15" spans="1:13">
      <c r="A15" t="s">
        <v>2519</v>
      </c>
      <c r="E15" s="279"/>
      <c r="F15" s="279"/>
      <c r="G15" s="279"/>
      <c r="H15" s="279"/>
      <c r="I15" s="279"/>
      <c r="J15" s="279"/>
      <c r="K15" s="279"/>
      <c r="L15" s="279"/>
      <c r="M15" s="279"/>
    </row>
    <row r="16" spans="1:13">
      <c r="A16" s="277" t="s">
        <v>2520</v>
      </c>
    </row>
    <row r="17" spans="1:3">
      <c r="A17" t="s">
        <v>2522</v>
      </c>
    </row>
    <row r="18" spans="1:3">
      <c r="A18" t="s">
        <v>2521</v>
      </c>
      <c r="C18" s="276"/>
    </row>
    <row r="19" spans="1:3">
      <c r="A19" t="s">
        <v>2523</v>
      </c>
      <c r="B19" s="277"/>
    </row>
    <row r="20" spans="1:3">
      <c r="A20" t="s">
        <v>2524</v>
      </c>
      <c r="B20" s="277"/>
    </row>
    <row r="21" spans="1:3">
      <c r="A21" t="s">
        <v>2525</v>
      </c>
      <c r="B21" s="277"/>
    </row>
    <row r="22" spans="1:3">
      <c r="A22" t="s">
        <v>2526</v>
      </c>
      <c r="B22" s="277"/>
    </row>
    <row r="23" spans="1:3">
      <c r="A23" t="s">
        <v>2527</v>
      </c>
    </row>
    <row r="24" spans="1:3">
      <c r="A24" t="s">
        <v>2528</v>
      </c>
    </row>
    <row r="25" spans="1:3">
      <c r="A25" t="s">
        <v>2529</v>
      </c>
    </row>
    <row r="26" spans="1:3">
      <c r="A26" t="s">
        <v>2530</v>
      </c>
    </row>
  </sheetData>
  <pageMargins left="0.7" right="0.7" top="0.75" bottom="0.75" header="0.3" footer="0.3"/>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zoomScaleNormal="100" workbookViewId="0">
      <selection activeCell="J23" sqref="J23"/>
    </sheetView>
  </sheetViews>
  <sheetFormatPr baseColWidth="10" defaultColWidth="11.42578125" defaultRowHeight="15"/>
  <cols>
    <col min="2" max="2" width="31.42578125" customWidth="1"/>
  </cols>
  <sheetData>
    <row r="2" spans="2:14">
      <c r="B2" s="79"/>
      <c r="C2" s="29"/>
      <c r="D2" s="29"/>
      <c r="E2" s="29"/>
      <c r="F2" s="29"/>
      <c r="G2" s="80"/>
      <c r="H2" s="285" t="s">
        <v>2506</v>
      </c>
      <c r="I2" s="285"/>
      <c r="J2" s="285"/>
      <c r="K2" s="285"/>
      <c r="L2" s="285"/>
      <c r="M2" s="285"/>
      <c r="N2" s="83"/>
    </row>
    <row r="3" spans="2:14">
      <c r="B3" s="54"/>
      <c r="C3" s="2"/>
      <c r="D3" s="2"/>
      <c r="E3" s="2"/>
      <c r="F3" s="2"/>
      <c r="G3" s="3"/>
      <c r="H3" s="286"/>
      <c r="I3" s="286"/>
      <c r="J3" s="286"/>
      <c r="K3" s="286"/>
      <c r="L3" s="286"/>
      <c r="M3" s="286"/>
      <c r="N3" s="55"/>
    </row>
    <row r="4" spans="2:14">
      <c r="B4" s="54"/>
      <c r="C4" s="2"/>
      <c r="D4" s="2"/>
      <c r="E4" s="2"/>
      <c r="F4" s="2"/>
      <c r="G4" s="3"/>
      <c r="H4" s="286"/>
      <c r="I4" s="286"/>
      <c r="J4" s="286"/>
      <c r="K4" s="286"/>
      <c r="L4" s="286"/>
      <c r="M4" s="286"/>
      <c r="N4" s="55"/>
    </row>
    <row r="5" spans="2:14">
      <c r="B5" s="54"/>
      <c r="C5" s="2"/>
      <c r="D5" s="2"/>
      <c r="E5" s="2"/>
      <c r="F5" s="2"/>
      <c r="G5" s="3"/>
      <c r="H5" s="286"/>
      <c r="I5" s="286"/>
      <c r="J5" s="286"/>
      <c r="K5" s="286"/>
      <c r="L5" s="286"/>
      <c r="M5" s="286"/>
      <c r="N5" s="55"/>
    </row>
    <row r="6" spans="2:14">
      <c r="B6" s="54"/>
      <c r="C6" s="2"/>
      <c r="D6" s="2"/>
      <c r="E6" s="2"/>
      <c r="F6" s="2"/>
      <c r="G6" s="3"/>
      <c r="H6" s="286"/>
      <c r="I6" s="286"/>
      <c r="J6" s="286"/>
      <c r="K6" s="286"/>
      <c r="L6" s="286"/>
      <c r="M6" s="286"/>
      <c r="N6" s="55"/>
    </row>
    <row r="7" spans="2:14">
      <c r="B7" s="54"/>
      <c r="C7" s="2"/>
      <c r="D7" s="2"/>
      <c r="E7" s="2"/>
      <c r="F7" s="2"/>
      <c r="G7" s="3"/>
      <c r="H7" s="286"/>
      <c r="I7" s="286"/>
      <c r="J7" s="286"/>
      <c r="K7" s="286"/>
      <c r="L7" s="286"/>
      <c r="M7" s="286"/>
      <c r="N7" s="55"/>
    </row>
    <row r="8" spans="2:14">
      <c r="B8" s="231"/>
      <c r="C8" s="2"/>
      <c r="D8" s="2"/>
      <c r="E8" s="2"/>
      <c r="F8" s="2"/>
      <c r="G8" s="233"/>
      <c r="H8" s="233"/>
      <c r="I8" s="233"/>
      <c r="J8" s="2"/>
      <c r="K8" s="2"/>
      <c r="L8" s="2"/>
      <c r="M8" s="2"/>
      <c r="N8" s="55"/>
    </row>
    <row r="9" spans="2:14">
      <c r="B9" s="234"/>
      <c r="C9" s="235"/>
      <c r="D9" s="235"/>
      <c r="E9" s="235"/>
      <c r="F9" s="235"/>
      <c r="G9" s="235"/>
      <c r="H9" s="235"/>
      <c r="I9" s="235"/>
      <c r="J9" s="235"/>
      <c r="K9" s="235"/>
      <c r="L9" s="235"/>
      <c r="M9" s="235"/>
      <c r="N9" s="236"/>
    </row>
    <row r="10" spans="2:14" ht="24.75" customHeight="1">
      <c r="B10" s="237" t="s">
        <v>2532</v>
      </c>
      <c r="C10" s="287"/>
      <c r="D10" s="288"/>
      <c r="E10" s="288"/>
      <c r="F10" s="288"/>
      <c r="G10" s="288"/>
      <c r="H10" s="288"/>
      <c r="I10" s="288"/>
      <c r="J10" s="288"/>
      <c r="K10" s="288"/>
      <c r="L10" s="288"/>
      <c r="M10" s="289"/>
      <c r="N10" s="242"/>
    </row>
    <row r="11" spans="2:14">
      <c r="B11" s="237"/>
      <c r="C11" s="243"/>
      <c r="D11" s="243"/>
      <c r="E11" s="243"/>
      <c r="F11" s="243"/>
      <c r="G11" s="243"/>
      <c r="H11" s="243"/>
      <c r="I11" s="243"/>
      <c r="J11" s="243"/>
      <c r="K11" s="243"/>
      <c r="L11" s="243"/>
      <c r="M11" s="243"/>
      <c r="N11" s="242"/>
    </row>
    <row r="12" spans="2:14" ht="25.5">
      <c r="B12" s="237" t="s">
        <v>2503</v>
      </c>
      <c r="C12" s="287"/>
      <c r="D12" s="288"/>
      <c r="E12" s="288"/>
      <c r="F12" s="288"/>
      <c r="G12" s="288"/>
      <c r="H12" s="288"/>
      <c r="I12" s="288"/>
      <c r="J12" s="288"/>
      <c r="K12" s="288"/>
      <c r="L12" s="288"/>
      <c r="M12" s="289"/>
      <c r="N12" s="242"/>
    </row>
    <row r="13" spans="2:14">
      <c r="B13" s="237"/>
      <c r="C13" s="243"/>
      <c r="D13" s="243"/>
      <c r="E13" s="243"/>
      <c r="F13" s="243"/>
      <c r="G13" s="243"/>
      <c r="H13" s="243"/>
      <c r="I13" s="243"/>
      <c r="J13" s="243"/>
      <c r="K13" s="243"/>
      <c r="L13" s="243"/>
      <c r="M13" s="243"/>
      <c r="N13" s="242"/>
    </row>
    <row r="14" spans="2:14" ht="25.5">
      <c r="B14" s="237" t="s">
        <v>2534</v>
      </c>
      <c r="C14" s="293" t="s">
        <v>2505</v>
      </c>
      <c r="D14" s="294"/>
      <c r="E14" s="294"/>
      <c r="F14" s="294"/>
      <c r="G14" s="294"/>
      <c r="H14" s="294"/>
      <c r="I14" s="294"/>
      <c r="J14" s="294"/>
      <c r="K14" s="294"/>
      <c r="L14" s="294"/>
      <c r="M14" s="295"/>
      <c r="N14" s="242"/>
    </row>
    <row r="15" spans="2:14">
      <c r="B15" s="237"/>
      <c r="C15" s="243"/>
      <c r="D15" s="243"/>
      <c r="E15" s="243"/>
      <c r="F15" s="243"/>
      <c r="G15" s="243"/>
      <c r="H15" s="243"/>
      <c r="I15" s="243"/>
      <c r="J15" s="243"/>
      <c r="K15" s="243"/>
      <c r="L15" s="243"/>
      <c r="M15" s="243"/>
      <c r="N15" s="242"/>
    </row>
    <row r="16" spans="2:14" ht="25.5">
      <c r="B16" s="237" t="s">
        <v>2535</v>
      </c>
      <c r="C16" s="287"/>
      <c r="D16" s="288"/>
      <c r="E16" s="288"/>
      <c r="F16" s="288"/>
      <c r="G16" s="288"/>
      <c r="H16" s="288"/>
      <c r="I16" s="288"/>
      <c r="J16" s="288"/>
      <c r="K16" s="288"/>
      <c r="L16" s="288"/>
      <c r="M16" s="289"/>
      <c r="N16" s="242"/>
    </row>
    <row r="17" spans="2:14">
      <c r="B17" s="237"/>
      <c r="C17" s="243"/>
      <c r="D17" s="243"/>
      <c r="E17" s="243"/>
      <c r="F17" s="243"/>
      <c r="G17" s="243"/>
      <c r="H17" s="243"/>
      <c r="I17" s="243"/>
      <c r="J17" s="243"/>
      <c r="K17" s="243"/>
      <c r="L17" s="243"/>
      <c r="M17" s="243"/>
      <c r="N17" s="242"/>
    </row>
    <row r="18" spans="2:14" ht="25.5">
      <c r="B18" s="237" t="s">
        <v>2344</v>
      </c>
      <c r="C18" s="287"/>
      <c r="D18" s="288"/>
      <c r="E18" s="288"/>
      <c r="F18" s="288"/>
      <c r="G18" s="288"/>
      <c r="H18" s="288"/>
      <c r="I18" s="288"/>
      <c r="J18" s="288"/>
      <c r="K18" s="288"/>
      <c r="L18" s="288"/>
      <c r="M18" s="289"/>
      <c r="N18" s="242"/>
    </row>
    <row r="19" spans="2:14" ht="6.75" customHeight="1">
      <c r="B19" s="237"/>
      <c r="C19" s="262"/>
      <c r="D19" s="262"/>
      <c r="E19" s="262"/>
      <c r="F19" s="262"/>
      <c r="G19" s="262"/>
      <c r="H19" s="262"/>
      <c r="I19" s="262"/>
      <c r="J19" s="262"/>
      <c r="K19" s="262"/>
      <c r="L19" s="262"/>
      <c r="M19" s="262"/>
      <c r="N19" s="261"/>
    </row>
    <row r="20" spans="2:14" ht="25.5" customHeight="1">
      <c r="B20" s="290" t="s">
        <v>2504</v>
      </c>
      <c r="C20" s="291"/>
      <c r="D20" s="291"/>
      <c r="E20" s="291"/>
      <c r="F20" s="291"/>
      <c r="G20" s="291"/>
      <c r="H20" s="291"/>
      <c r="I20" s="291"/>
      <c r="J20" s="291"/>
      <c r="K20" s="291"/>
      <c r="L20" s="291"/>
      <c r="M20" s="291"/>
      <c r="N20" s="292"/>
    </row>
  </sheetData>
  <mergeCells count="7">
    <mergeCell ref="H2:M7"/>
    <mergeCell ref="C10:M10"/>
    <mergeCell ref="B20:N20"/>
    <mergeCell ref="C12:M12"/>
    <mergeCell ref="C14:M14"/>
    <mergeCell ref="C16:M16"/>
    <mergeCell ref="C18:M18"/>
  </mergeCells>
  <pageMargins left="0.70866141732283472" right="0.70866141732283472" top="0.74803149606299213" bottom="0.74803149606299213" header="0.31496062992125984" footer="0.31496062992125984"/>
  <pageSetup scale="6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Etapa" prompt="Seleccionar la etapa de la lista desplegable">
          <x14:formula1>
            <xm:f>ListasDesplegables!$B$2:$B$7</xm:f>
          </x14:formula1>
          <xm:sqref>C16:M16</xm:sqref>
        </x14:dataValidation>
        <x14:dataValidation type="list" allowBlank="1" showInputMessage="1" showErrorMessage="1" promptTitle="Actividad" prompt="Seleccionar la actividad de la lista desplegable">
          <x14:formula1>
            <xm:f>ListasDesplegables!$A$2:$A$26</xm:f>
          </x14:formula1>
          <xm:sqref>C14:M14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V76"/>
  <sheetViews>
    <sheetView tabSelected="1" topLeftCell="B1" zoomScaleNormal="100" workbookViewId="0">
      <selection activeCell="C24" sqref="C24:L24"/>
    </sheetView>
  </sheetViews>
  <sheetFormatPr baseColWidth="10" defaultColWidth="11.42578125" defaultRowHeight="15"/>
  <cols>
    <col min="1" max="1" width="4.42578125" customWidth="1"/>
    <col min="2" max="2" width="7.7109375" customWidth="1"/>
    <col min="3" max="3" width="16.140625" customWidth="1"/>
    <col min="4" max="4" width="12.42578125" customWidth="1"/>
    <col min="5" max="5" width="10.42578125" customWidth="1"/>
    <col min="7" max="7" width="10.42578125" customWidth="1"/>
    <col min="9" max="9" width="10.42578125" customWidth="1"/>
    <col min="11" max="11" width="10.42578125" customWidth="1"/>
    <col min="13" max="13" width="10.42578125" customWidth="1"/>
    <col min="14" max="14" width="9.140625" bestFit="1" customWidth="1"/>
    <col min="15" max="16" width="11.42578125" style="77"/>
  </cols>
  <sheetData>
    <row r="1" spans="2:18">
      <c r="R1" s="1"/>
    </row>
    <row r="2" spans="2:18" ht="15" customHeight="1">
      <c r="B2" s="79"/>
      <c r="C2" s="29"/>
      <c r="D2" s="29"/>
      <c r="E2" s="29"/>
      <c r="F2" s="29"/>
      <c r="G2" s="80"/>
      <c r="H2" s="285" t="s">
        <v>2536</v>
      </c>
      <c r="I2" s="285"/>
      <c r="J2" s="285"/>
      <c r="K2" s="285"/>
      <c r="L2" s="285"/>
      <c r="M2" s="285"/>
      <c r="N2" s="83"/>
      <c r="Q2" s="1"/>
    </row>
    <row r="3" spans="2:18">
      <c r="B3" s="54"/>
      <c r="C3" s="2"/>
      <c r="D3" s="2"/>
      <c r="E3" s="2"/>
      <c r="F3" s="2"/>
      <c r="G3" s="3"/>
      <c r="H3" s="286"/>
      <c r="I3" s="286"/>
      <c r="J3" s="286"/>
      <c r="K3" s="286"/>
      <c r="L3" s="286"/>
      <c r="M3" s="286"/>
      <c r="N3" s="55"/>
      <c r="Q3" s="1"/>
    </row>
    <row r="4" spans="2:18">
      <c r="B4" s="54"/>
      <c r="C4" s="2"/>
      <c r="D4" s="2"/>
      <c r="E4" s="2"/>
      <c r="F4" s="2"/>
      <c r="G4" s="3"/>
      <c r="H4" s="286"/>
      <c r="I4" s="286"/>
      <c r="J4" s="286"/>
      <c r="K4" s="286"/>
      <c r="L4" s="286"/>
      <c r="M4" s="286"/>
      <c r="N4" s="55"/>
      <c r="Q4" s="1"/>
    </row>
    <row r="5" spans="2:18">
      <c r="B5" s="54"/>
      <c r="C5" s="2"/>
      <c r="D5" s="2"/>
      <c r="E5" s="2"/>
      <c r="F5" s="2"/>
      <c r="G5" s="3"/>
      <c r="H5" s="286"/>
      <c r="I5" s="286"/>
      <c r="J5" s="286"/>
      <c r="K5" s="286"/>
      <c r="L5" s="286"/>
      <c r="M5" s="286"/>
      <c r="N5" s="55"/>
      <c r="Q5" s="1"/>
    </row>
    <row r="6" spans="2:18">
      <c r="B6" s="54"/>
      <c r="C6" s="2"/>
      <c r="D6" s="2"/>
      <c r="E6" s="2"/>
      <c r="F6" s="2"/>
      <c r="G6" s="3"/>
      <c r="H6" s="286"/>
      <c r="I6" s="286"/>
      <c r="J6" s="286"/>
      <c r="K6" s="286"/>
      <c r="L6" s="286"/>
      <c r="M6" s="286"/>
      <c r="N6" s="55"/>
      <c r="Q6" s="1"/>
    </row>
    <row r="7" spans="2:18" ht="9" customHeight="1">
      <c r="B7" s="54"/>
      <c r="C7" s="2"/>
      <c r="D7" s="2"/>
      <c r="E7" s="2"/>
      <c r="F7" s="2"/>
      <c r="G7" s="3"/>
      <c r="H7" s="286"/>
      <c r="I7" s="286"/>
      <c r="J7" s="286"/>
      <c r="K7" s="286"/>
      <c r="L7" s="286"/>
      <c r="M7" s="286"/>
      <c r="N7" s="55"/>
      <c r="Q7" s="1"/>
    </row>
    <row r="8" spans="2:18" ht="7.5" customHeight="1" thickBot="1">
      <c r="B8" s="103"/>
      <c r="C8" s="81"/>
      <c r="D8" s="81"/>
      <c r="E8" s="81"/>
      <c r="F8" s="81"/>
      <c r="G8" s="104"/>
      <c r="H8" s="104"/>
      <c r="I8" s="104"/>
      <c r="J8" s="81"/>
      <c r="K8" s="81"/>
      <c r="L8" s="81"/>
      <c r="M8" s="81"/>
      <c r="N8" s="105"/>
    </row>
    <row r="9" spans="2:18" s="7" customFormat="1" ht="29.25" customHeight="1">
      <c r="B9" s="101" t="s">
        <v>2345</v>
      </c>
      <c r="C9" s="102" t="s">
        <v>2346</v>
      </c>
      <c r="D9" s="76"/>
      <c r="E9" s="76"/>
      <c r="F9" s="76"/>
      <c r="G9" s="299"/>
      <c r="H9" s="299"/>
      <c r="I9" s="299"/>
      <c r="J9" s="299"/>
      <c r="K9" s="299"/>
      <c r="L9" s="299"/>
      <c r="M9" s="299"/>
      <c r="N9" s="300"/>
      <c r="O9" s="280"/>
      <c r="P9" s="280"/>
    </row>
    <row r="10" spans="2:18" s="7" customFormat="1" ht="6" customHeight="1">
      <c r="B10" s="8"/>
      <c r="C10" s="9"/>
      <c r="D10" s="10"/>
      <c r="E10" s="10"/>
      <c r="F10" s="10"/>
      <c r="G10" s="11"/>
      <c r="H10" s="11"/>
      <c r="I10" s="11"/>
      <c r="J10" s="11"/>
      <c r="K10" s="11"/>
      <c r="L10" s="11"/>
      <c r="M10" s="11"/>
      <c r="N10" s="12"/>
      <c r="O10" s="280"/>
      <c r="P10" s="280"/>
    </row>
    <row r="11" spans="2:18" s="19" customFormat="1" ht="15" customHeight="1">
      <c r="B11" s="15"/>
      <c r="C11" s="269" t="s">
        <v>2347</v>
      </c>
      <c r="D11" s="308"/>
      <c r="E11" s="306"/>
      <c r="F11" s="306"/>
      <c r="G11" s="306"/>
      <c r="H11" s="306"/>
      <c r="I11" s="306"/>
      <c r="J11" s="306"/>
      <c r="K11" s="306"/>
      <c r="L11" s="306"/>
      <c r="M11" s="306"/>
      <c r="N11" s="16"/>
      <c r="O11" s="280"/>
      <c r="P11" s="280"/>
    </row>
    <row r="12" spans="2:18" s="7" customFormat="1" ht="5.25" customHeight="1">
      <c r="B12" s="20"/>
      <c r="C12" s="21"/>
      <c r="D12" s="21"/>
      <c r="E12" s="22"/>
      <c r="F12" s="22"/>
      <c r="G12" s="22"/>
      <c r="H12" s="22"/>
      <c r="I12" s="22"/>
      <c r="J12" s="22"/>
      <c r="K12" s="22"/>
      <c r="L12" s="22"/>
      <c r="M12" s="22"/>
      <c r="N12" s="23"/>
      <c r="O12" s="280"/>
      <c r="P12" s="280"/>
    </row>
    <row r="13" spans="2:18" s="7" customFormat="1" ht="33" customHeight="1">
      <c r="B13" s="20"/>
      <c r="C13" s="270" t="s">
        <v>2348</v>
      </c>
      <c r="D13" s="311"/>
      <c r="E13" s="312"/>
      <c r="F13" s="312"/>
      <c r="G13" s="312"/>
      <c r="H13" s="312"/>
      <c r="I13" s="312"/>
      <c r="J13" s="312"/>
      <c r="K13" s="312"/>
      <c r="L13" s="312"/>
      <c r="M13" s="312"/>
      <c r="N13" s="23"/>
      <c r="O13" s="280"/>
      <c r="P13" s="280"/>
    </row>
    <row r="14" spans="2:18" s="7" customFormat="1" ht="21.4" customHeight="1">
      <c r="B14" s="20"/>
      <c r="C14" s="269"/>
      <c r="D14" s="25"/>
      <c r="E14" s="25"/>
      <c r="F14" s="25"/>
      <c r="G14" s="25"/>
      <c r="H14" s="25"/>
      <c r="I14" s="25"/>
      <c r="J14" s="25"/>
      <c r="K14" s="25"/>
      <c r="L14" s="25"/>
      <c r="M14" s="25"/>
      <c r="N14" s="23"/>
      <c r="O14" s="283"/>
      <c r="P14" s="283"/>
    </row>
    <row r="15" spans="2:18" s="7" customFormat="1" ht="31.5" customHeight="1">
      <c r="B15" s="20"/>
      <c r="C15" s="270" t="s">
        <v>2349</v>
      </c>
      <c r="D15" s="323"/>
      <c r="E15" s="323"/>
      <c r="F15" s="323"/>
      <c r="G15" s="323"/>
      <c r="H15" s="323"/>
      <c r="I15" s="323"/>
      <c r="J15" s="323"/>
      <c r="K15" s="323"/>
      <c r="L15" s="323"/>
      <c r="M15" s="323"/>
      <c r="N15" s="28"/>
      <c r="O15" s="281"/>
      <c r="P15" s="281"/>
    </row>
    <row r="16" spans="2:18" s="7" customFormat="1" ht="5.25" customHeight="1">
      <c r="B16" s="20"/>
      <c r="C16" s="269"/>
      <c r="D16" s="25"/>
      <c r="E16" s="25"/>
      <c r="F16" s="25"/>
      <c r="G16" s="25"/>
      <c r="H16" s="25"/>
      <c r="I16" s="25"/>
      <c r="J16" s="25"/>
      <c r="K16" s="25"/>
      <c r="L16" s="25"/>
      <c r="M16" s="25"/>
      <c r="N16" s="23"/>
      <c r="O16" s="281"/>
      <c r="P16" s="281"/>
    </row>
    <row r="17" spans="1:18" s="7" customFormat="1" ht="15" customHeight="1">
      <c r="B17" s="20"/>
      <c r="C17" s="324" t="s">
        <v>2350</v>
      </c>
      <c r="D17" s="30"/>
      <c r="E17" s="22" t="s">
        <v>2351</v>
      </c>
      <c r="F17" s="266"/>
      <c r="G17" s="22" t="s">
        <v>2353</v>
      </c>
      <c r="H17" s="30"/>
      <c r="I17" s="22" t="s">
        <v>2354</v>
      </c>
      <c r="J17" s="22"/>
      <c r="K17" s="22"/>
      <c r="L17" s="22"/>
      <c r="M17" s="22"/>
      <c r="N17" s="23"/>
      <c r="O17" s="281"/>
      <c r="P17" s="281"/>
    </row>
    <row r="18" spans="1:18" s="7" customFormat="1" ht="5.25" customHeight="1">
      <c r="B18" s="20"/>
      <c r="C18" s="324"/>
      <c r="D18" s="21"/>
      <c r="E18" s="22"/>
      <c r="F18" s="22"/>
      <c r="G18" s="22"/>
      <c r="H18" s="22"/>
      <c r="I18" s="22"/>
      <c r="J18" s="22"/>
      <c r="K18" s="22"/>
      <c r="L18" s="22"/>
      <c r="M18" s="22"/>
      <c r="N18" s="23"/>
      <c r="O18" s="281"/>
      <c r="P18" s="281"/>
    </row>
    <row r="19" spans="1:18" s="7" customFormat="1" ht="5.25" customHeight="1">
      <c r="B19" s="20"/>
      <c r="C19" s="267"/>
      <c r="D19" s="21"/>
      <c r="E19" s="22"/>
      <c r="F19" s="22"/>
      <c r="G19" s="22"/>
      <c r="H19" s="22"/>
      <c r="I19" s="22"/>
      <c r="J19" s="22"/>
      <c r="K19" s="22"/>
      <c r="L19" s="22"/>
      <c r="M19" s="22"/>
      <c r="N19" s="23"/>
      <c r="O19" s="281"/>
      <c r="P19" s="281"/>
    </row>
    <row r="20" spans="1:18" s="7" customFormat="1" ht="5.25" customHeight="1">
      <c r="B20" s="20"/>
      <c r="C20" s="271"/>
      <c r="D20" s="271"/>
      <c r="E20" s="21"/>
      <c r="F20" s="21"/>
      <c r="G20" s="21"/>
      <c r="H20" s="21"/>
      <c r="I20" s="21"/>
      <c r="J20" s="21"/>
      <c r="K20" s="21"/>
      <c r="L20" s="21"/>
      <c r="M20" s="21"/>
      <c r="N20" s="23"/>
      <c r="O20" s="281"/>
      <c r="P20" s="281"/>
    </row>
    <row r="21" spans="1:18" s="7" customFormat="1" ht="5.25" customHeight="1">
      <c r="B21" s="20"/>
      <c r="C21" s="267"/>
      <c r="D21" s="21"/>
      <c r="E21" s="22"/>
      <c r="F21" s="22"/>
      <c r="G21" s="22"/>
      <c r="H21" s="22"/>
      <c r="I21" s="22"/>
      <c r="J21" s="22"/>
      <c r="K21" s="22"/>
      <c r="L21" s="22"/>
      <c r="M21" s="22"/>
      <c r="N21" s="23"/>
      <c r="O21" s="281"/>
      <c r="P21" s="281"/>
    </row>
    <row r="22" spans="1:18" s="7" customFormat="1" ht="27" customHeight="1">
      <c r="B22" s="20"/>
      <c r="C22" s="21"/>
      <c r="D22" s="21"/>
      <c r="E22" s="31"/>
      <c r="F22" s="31"/>
      <c r="G22" s="31"/>
      <c r="H22" s="31"/>
      <c r="I22" s="31"/>
      <c r="J22" s="31"/>
      <c r="K22" s="31"/>
      <c r="L22" s="31"/>
      <c r="M22" s="31"/>
      <c r="N22" s="33"/>
      <c r="O22" s="281"/>
      <c r="P22" s="281"/>
    </row>
    <row r="23" spans="1:18" s="7" customFormat="1" ht="28.5" customHeight="1">
      <c r="B23" s="20"/>
      <c r="C23" s="325" t="s">
        <v>2355</v>
      </c>
      <c r="D23" s="325"/>
      <c r="E23" s="325"/>
      <c r="F23" s="325"/>
      <c r="G23" s="325"/>
      <c r="H23" s="325"/>
      <c r="I23" s="325"/>
      <c r="J23" s="325"/>
      <c r="K23" s="325"/>
      <c r="L23" s="325"/>
      <c r="M23" s="31"/>
      <c r="N23" s="28"/>
      <c r="O23" s="281"/>
      <c r="P23" s="281"/>
    </row>
    <row r="24" spans="1:18" s="7" customFormat="1" ht="139.15" customHeight="1">
      <c r="B24" s="35"/>
      <c r="C24" s="326"/>
      <c r="D24" s="326"/>
      <c r="E24" s="326"/>
      <c r="F24" s="326"/>
      <c r="G24" s="326"/>
      <c r="H24" s="326"/>
      <c r="I24" s="326"/>
      <c r="J24" s="326"/>
      <c r="K24" s="326"/>
      <c r="L24" s="326"/>
      <c r="M24" s="31"/>
      <c r="N24" s="28"/>
      <c r="O24" s="281"/>
      <c r="P24" s="284"/>
      <c r="Q24" s="284"/>
      <c r="R24" s="284"/>
    </row>
    <row r="25" spans="1:18" s="7" customFormat="1" ht="36.75" customHeight="1">
      <c r="B25" s="35"/>
      <c r="C25" s="268"/>
      <c r="D25" s="268"/>
      <c r="E25" s="268"/>
      <c r="F25" s="268"/>
      <c r="G25" s="268"/>
      <c r="H25" s="268"/>
      <c r="I25" s="268"/>
      <c r="J25" s="268"/>
      <c r="K25" s="268"/>
      <c r="L25" s="268"/>
      <c r="M25" s="31"/>
      <c r="N25" s="28"/>
      <c r="O25" s="281"/>
      <c r="P25" s="284"/>
      <c r="Q25" s="284"/>
      <c r="R25" s="284"/>
    </row>
    <row r="26" spans="1:18" s="7" customFormat="1" ht="20.25" customHeight="1">
      <c r="B26" s="35"/>
      <c r="C26" s="270"/>
      <c r="D26" s="270"/>
      <c r="E26" s="36"/>
      <c r="F26" s="36"/>
      <c r="G26" s="36"/>
      <c r="H26" s="36"/>
      <c r="I26" s="36"/>
      <c r="J26" s="36"/>
      <c r="K26" s="36"/>
      <c r="L26" s="36"/>
      <c r="M26" s="36"/>
      <c r="N26" s="274"/>
      <c r="O26" s="281"/>
      <c r="P26" s="284"/>
      <c r="Q26" s="284"/>
      <c r="R26" s="284"/>
    </row>
    <row r="27" spans="1:18" s="7" customFormat="1" ht="15" customHeight="1">
      <c r="B27" s="4">
        <v>2</v>
      </c>
      <c r="C27" s="5" t="s">
        <v>2356</v>
      </c>
      <c r="D27" s="6"/>
      <c r="E27" s="6"/>
      <c r="F27" s="6"/>
      <c r="G27" s="6"/>
      <c r="H27" s="6"/>
      <c r="I27" s="6"/>
      <c r="J27" s="6"/>
      <c r="K27" s="6"/>
      <c r="L27" s="6"/>
      <c r="M27" s="6"/>
      <c r="N27" s="37"/>
      <c r="O27" s="281"/>
      <c r="P27" s="284"/>
      <c r="Q27" s="284"/>
      <c r="R27" s="284"/>
    </row>
    <row r="28" spans="1:18" s="7" customFormat="1" ht="5.25" customHeight="1">
      <c r="B28" s="38"/>
      <c r="C28" s="39"/>
      <c r="D28" s="40"/>
      <c r="E28" s="40"/>
      <c r="F28" s="40"/>
      <c r="G28" s="40"/>
      <c r="H28" s="40"/>
      <c r="I28" s="40"/>
      <c r="J28" s="40"/>
      <c r="K28" s="40"/>
      <c r="L28" s="40"/>
      <c r="M28" s="40"/>
      <c r="N28" s="41"/>
      <c r="O28" s="281"/>
      <c r="P28" s="284"/>
      <c r="Q28" s="284"/>
      <c r="R28" s="284"/>
    </row>
    <row r="29" spans="1:18" s="7" customFormat="1" ht="26.25" customHeight="1">
      <c r="B29" s="20"/>
      <c r="C29" s="269" t="s">
        <v>2357</v>
      </c>
      <c r="D29" s="308"/>
      <c r="E29" s="309"/>
      <c r="F29" s="309"/>
      <c r="G29" s="310"/>
      <c r="H29" s="298" t="s">
        <v>2358</v>
      </c>
      <c r="I29" s="298"/>
      <c r="J29" s="305"/>
      <c r="K29" s="306"/>
      <c r="L29" s="306"/>
      <c r="M29" s="307"/>
      <c r="N29" s="232"/>
      <c r="O29" s="281"/>
      <c r="P29" s="284"/>
      <c r="Q29" s="284"/>
      <c r="R29" s="284"/>
    </row>
    <row r="30" spans="1:18" s="7" customFormat="1" ht="5.25" customHeight="1">
      <c r="B30" s="20"/>
      <c r="C30" s="269"/>
      <c r="D30" s="82"/>
      <c r="E30" s="82"/>
      <c r="F30" s="298"/>
      <c r="G30" s="298"/>
      <c r="H30" s="82"/>
      <c r="I30" s="82"/>
      <c r="J30" s="269"/>
      <c r="K30" s="269"/>
      <c r="L30" s="82"/>
      <c r="M30" s="82"/>
      <c r="N30" s="23"/>
      <c r="O30" s="281"/>
      <c r="P30" s="284"/>
      <c r="Q30" s="284"/>
      <c r="R30" s="284"/>
    </row>
    <row r="31" spans="1:18" s="7" customFormat="1" ht="40.5" customHeight="1">
      <c r="A31" s="7" t="s">
        <v>2359</v>
      </c>
      <c r="B31" s="20"/>
      <c r="C31" s="269" t="s">
        <v>2360</v>
      </c>
      <c r="D31" s="308"/>
      <c r="E31" s="309"/>
      <c r="F31" s="309"/>
      <c r="G31" s="310"/>
      <c r="H31" s="298" t="s">
        <v>2358</v>
      </c>
      <c r="I31" s="298"/>
      <c r="J31" s="305"/>
      <c r="K31" s="306"/>
      <c r="L31" s="306"/>
      <c r="M31" s="307"/>
      <c r="N31" s="232"/>
      <c r="O31" s="281"/>
      <c r="P31" s="284"/>
      <c r="Q31" s="284"/>
      <c r="R31" s="284"/>
    </row>
    <row r="32" spans="1:18" s="7" customFormat="1" ht="6.75" customHeight="1">
      <c r="B32" s="20"/>
      <c r="C32" s="269"/>
      <c r="D32" s="82"/>
      <c r="E32" s="82"/>
      <c r="F32" s="298"/>
      <c r="G32" s="298"/>
      <c r="H32" s="82"/>
      <c r="I32" s="82"/>
      <c r="J32" s="269"/>
      <c r="K32" s="269"/>
      <c r="L32" s="82"/>
      <c r="M32" s="82"/>
      <c r="N32" s="23"/>
      <c r="O32" s="281"/>
      <c r="P32" s="284"/>
      <c r="Q32" s="284"/>
      <c r="R32" s="284"/>
    </row>
    <row r="33" spans="2:22" s="7" customFormat="1" ht="28.5" customHeight="1">
      <c r="B33" s="20"/>
      <c r="C33" s="269" t="s">
        <v>2361</v>
      </c>
      <c r="D33" s="308"/>
      <c r="E33" s="309"/>
      <c r="F33" s="309"/>
      <c r="G33" s="310"/>
      <c r="H33" s="298" t="s">
        <v>2358</v>
      </c>
      <c r="I33" s="298"/>
      <c r="J33" s="305"/>
      <c r="K33" s="306"/>
      <c r="L33" s="306"/>
      <c r="M33" s="307"/>
      <c r="N33" s="232"/>
      <c r="O33" s="281"/>
      <c r="P33" s="284"/>
      <c r="Q33" s="284"/>
      <c r="R33" s="284"/>
    </row>
    <row r="34" spans="2:22" s="7" customFormat="1" ht="6.75" customHeight="1">
      <c r="B34" s="20"/>
      <c r="C34" s="269"/>
      <c r="D34" s="82"/>
      <c r="E34" s="82"/>
      <c r="F34" s="298"/>
      <c r="G34" s="298"/>
      <c r="H34" s="82"/>
      <c r="I34" s="82"/>
      <c r="J34" s="269"/>
      <c r="K34" s="269"/>
      <c r="L34" s="82"/>
      <c r="M34" s="82"/>
      <c r="N34" s="23"/>
      <c r="O34" s="281"/>
      <c r="P34" s="284"/>
      <c r="Q34" s="284"/>
      <c r="R34" s="284"/>
    </row>
    <row r="35" spans="2:22" s="7" customFormat="1" ht="41.25" customHeight="1">
      <c r="B35" s="20"/>
      <c r="C35" s="269" t="s">
        <v>2362</v>
      </c>
      <c r="D35" s="308"/>
      <c r="E35" s="309"/>
      <c r="F35" s="309"/>
      <c r="G35" s="310"/>
      <c r="H35" s="298" t="s">
        <v>2358</v>
      </c>
      <c r="I35" s="298"/>
      <c r="J35" s="305"/>
      <c r="K35" s="306"/>
      <c r="L35" s="306"/>
      <c r="M35" s="307"/>
      <c r="N35" s="232"/>
      <c r="O35" s="88"/>
      <c r="P35" s="284"/>
      <c r="Q35" s="284"/>
      <c r="R35" s="284"/>
    </row>
    <row r="36" spans="2:22" s="7" customFormat="1" ht="5.25" customHeight="1">
      <c r="B36" s="20"/>
      <c r="C36" s="31"/>
      <c r="D36" s="82"/>
      <c r="E36" s="42"/>
      <c r="F36" s="275"/>
      <c r="G36" s="275"/>
      <c r="H36" s="42"/>
      <c r="I36" s="42"/>
      <c r="J36" s="275"/>
      <c r="K36" s="275"/>
      <c r="L36" s="42"/>
      <c r="M36" s="42"/>
      <c r="N36" s="23"/>
      <c r="O36" s="88"/>
      <c r="P36" s="284"/>
      <c r="Q36" s="284"/>
      <c r="R36" s="284"/>
    </row>
    <row r="37" spans="2:22" s="7" customFormat="1" ht="24.75" customHeight="1">
      <c r="B37" s="20"/>
      <c r="C37" s="296" t="s">
        <v>2363</v>
      </c>
      <c r="D37" s="322"/>
      <c r="E37" s="297"/>
      <c r="F37" s="297"/>
      <c r="G37" s="297"/>
      <c r="H37" s="297"/>
      <c r="I37" s="297"/>
      <c r="J37" s="297"/>
      <c r="K37" s="297"/>
      <c r="L37" s="297"/>
      <c r="M37" s="297"/>
      <c r="N37" s="43"/>
      <c r="O37" s="88"/>
      <c r="P37" s="284"/>
      <c r="Q37" s="284"/>
      <c r="R37" s="284"/>
    </row>
    <row r="38" spans="2:22" s="7" customFormat="1" ht="18" customHeight="1">
      <c r="B38" s="20"/>
      <c r="C38" s="44"/>
      <c r="D38" s="22"/>
      <c r="E38" s="36"/>
      <c r="F38" s="36"/>
      <c r="G38" s="36"/>
      <c r="H38" s="36"/>
      <c r="I38" s="36"/>
      <c r="J38" s="36"/>
      <c r="K38" s="36"/>
      <c r="L38" s="36"/>
      <c r="M38" s="36"/>
      <c r="N38" s="23"/>
      <c r="O38" s="88"/>
      <c r="P38" s="284"/>
      <c r="Q38" s="284"/>
      <c r="R38" s="284"/>
    </row>
    <row r="39" spans="2:22" s="7" customFormat="1" ht="12.75">
      <c r="B39" s="20"/>
      <c r="C39" s="296" t="s">
        <v>2364</v>
      </c>
      <c r="D39" s="296"/>
      <c r="E39" s="266"/>
      <c r="F39" s="82" t="s">
        <v>2365</v>
      </c>
      <c r="G39" s="266"/>
      <c r="H39" s="82" t="s">
        <v>2366</v>
      </c>
      <c r="I39" s="266"/>
      <c r="J39" s="82" t="s">
        <v>2367</v>
      </c>
      <c r="K39" s="297"/>
      <c r="L39" s="297"/>
      <c r="M39" s="82" t="s">
        <v>2368</v>
      </c>
      <c r="N39" s="23"/>
      <c r="O39" s="88"/>
      <c r="P39" s="284"/>
      <c r="Q39" s="284"/>
      <c r="R39" s="284"/>
    </row>
    <row r="40" spans="2:22" s="7" customFormat="1" ht="17.25" customHeight="1">
      <c r="B40" s="20"/>
      <c r="C40" s="270"/>
      <c r="D40" s="270"/>
      <c r="E40" s="273"/>
      <c r="F40" s="82"/>
      <c r="G40" s="273"/>
      <c r="H40" s="82"/>
      <c r="I40" s="273"/>
      <c r="J40" s="82"/>
      <c r="K40" s="273"/>
      <c r="L40" s="273"/>
      <c r="M40" s="82"/>
      <c r="N40" s="23"/>
      <c r="O40" s="88"/>
      <c r="P40" s="284"/>
      <c r="Q40" s="284"/>
      <c r="R40" s="284"/>
    </row>
    <row r="41" spans="2:22" s="7" customFormat="1" ht="13.5" customHeight="1">
      <c r="B41" s="20"/>
      <c r="C41" s="301" t="s">
        <v>2369</v>
      </c>
      <c r="D41" s="301"/>
      <c r="E41" s="302"/>
      <c r="F41" s="303"/>
      <c r="G41" s="303"/>
      <c r="H41" s="303"/>
      <c r="I41" s="303"/>
      <c r="J41" s="303"/>
      <c r="K41" s="304"/>
      <c r="L41" s="36"/>
      <c r="M41" s="82"/>
      <c r="N41" s="23"/>
      <c r="O41" s="88"/>
      <c r="P41" s="284"/>
      <c r="Q41" s="284"/>
      <c r="R41" s="284"/>
    </row>
    <row r="42" spans="2:22" s="7" customFormat="1" ht="25.5" customHeight="1">
      <c r="B42" s="4">
        <v>3</v>
      </c>
      <c r="C42" s="5" t="s">
        <v>2371</v>
      </c>
      <c r="D42" s="6"/>
      <c r="E42" s="6"/>
      <c r="F42" s="6"/>
      <c r="G42" s="6"/>
      <c r="H42" s="6"/>
      <c r="I42" s="6"/>
      <c r="J42" s="6"/>
      <c r="K42" s="6"/>
      <c r="L42" s="6"/>
      <c r="M42" s="6"/>
      <c r="N42" s="37"/>
      <c r="O42" s="88"/>
      <c r="P42" s="284"/>
      <c r="Q42" s="284"/>
      <c r="R42" s="284"/>
    </row>
    <row r="43" spans="2:22" s="7" customFormat="1" ht="15.75" customHeight="1">
      <c r="B43" s="45"/>
      <c r="C43" s="46"/>
      <c r="D43" s="46"/>
      <c r="E43" s="47"/>
      <c r="F43" s="48"/>
      <c r="G43" s="47"/>
      <c r="H43" s="48"/>
      <c r="I43" s="47"/>
      <c r="J43" s="48"/>
      <c r="K43" s="47"/>
      <c r="L43" s="47"/>
      <c r="M43" s="48"/>
      <c r="N43" s="49"/>
      <c r="O43" s="88"/>
      <c r="P43" s="284"/>
      <c r="Q43" s="284"/>
      <c r="R43" s="284"/>
    </row>
    <row r="44" spans="2:22" s="7" customFormat="1" ht="12.75">
      <c r="B44" s="20"/>
      <c r="C44" s="50" t="s">
        <v>2372</v>
      </c>
      <c r="D44" s="272" t="s">
        <v>2357</v>
      </c>
      <c r="E44" s="30"/>
      <c r="F44" s="272" t="s">
        <v>2360</v>
      </c>
      <c r="G44" s="30"/>
      <c r="H44" s="272" t="s">
        <v>2361</v>
      </c>
      <c r="I44" s="30"/>
      <c r="J44" s="272" t="s">
        <v>2362</v>
      </c>
      <c r="K44" s="30"/>
      <c r="L44" s="51" t="s">
        <v>2373</v>
      </c>
      <c r="M44" s="52" t="e">
        <f>((E44+G44)/(I44+K44))*100000000</f>
        <v>#DIV/0!</v>
      </c>
      <c r="N44" s="232"/>
      <c r="O44" s="88"/>
      <c r="P44" s="284"/>
      <c r="Q44" s="284"/>
      <c r="R44" s="284"/>
    </row>
    <row r="45" spans="2:22" s="7" customFormat="1" ht="15.75" customHeight="1">
      <c r="B45" s="20"/>
      <c r="C45" s="269"/>
      <c r="D45" s="21"/>
      <c r="E45" s="36"/>
      <c r="F45" s="269"/>
      <c r="G45" s="36"/>
      <c r="H45" s="269"/>
      <c r="I45" s="36"/>
      <c r="J45" s="269"/>
      <c r="K45" s="267"/>
      <c r="L45" s="22"/>
      <c r="M45" s="22"/>
      <c r="N45" s="23"/>
      <c r="O45" s="88"/>
      <c r="P45" s="88"/>
      <c r="Q45" s="88"/>
      <c r="R45" s="88"/>
      <c r="S45" s="88"/>
      <c r="T45" s="88"/>
      <c r="U45" s="88"/>
      <c r="V45" s="88"/>
    </row>
    <row r="46" spans="2:22" s="7" customFormat="1" ht="12.75">
      <c r="B46" s="20"/>
      <c r="C46" s="50" t="s">
        <v>2374</v>
      </c>
      <c r="D46" s="272" t="s">
        <v>2357</v>
      </c>
      <c r="E46" s="30"/>
      <c r="F46" s="272" t="s">
        <v>2360</v>
      </c>
      <c r="G46" s="30"/>
      <c r="H46" s="272" t="s">
        <v>2361</v>
      </c>
      <c r="I46" s="30"/>
      <c r="J46" s="272" t="s">
        <v>2362</v>
      </c>
      <c r="K46" s="30"/>
      <c r="L46" s="51" t="s">
        <v>2373</v>
      </c>
      <c r="M46" s="52" t="e">
        <f>((E46+G46)/(I46+K46))*100000000</f>
        <v>#DIV/0!</v>
      </c>
      <c r="N46" s="232"/>
      <c r="O46" s="88"/>
      <c r="P46" s="284"/>
      <c r="Q46" s="284"/>
      <c r="R46" s="284"/>
    </row>
    <row r="47" spans="2:22" s="7" customFormat="1" ht="15.75" customHeight="1">
      <c r="B47" s="20"/>
      <c r="C47" s="269"/>
      <c r="D47" s="21"/>
      <c r="E47" s="36"/>
      <c r="F47" s="269"/>
      <c r="G47" s="36"/>
      <c r="H47" s="269"/>
      <c r="I47" s="36"/>
      <c r="J47" s="269"/>
      <c r="K47" s="267"/>
      <c r="L47" s="22"/>
      <c r="M47" s="22"/>
      <c r="N47" s="23"/>
      <c r="O47" s="88"/>
      <c r="P47" s="284"/>
      <c r="Q47" s="284"/>
      <c r="R47" s="284"/>
    </row>
    <row r="48" spans="2:22" s="7" customFormat="1" ht="12.75">
      <c r="B48" s="20"/>
      <c r="C48" s="50" t="s">
        <v>2375</v>
      </c>
      <c r="D48" s="272" t="s">
        <v>2357</v>
      </c>
      <c r="E48" s="30"/>
      <c r="F48" s="272" t="s">
        <v>2360</v>
      </c>
      <c r="G48" s="30"/>
      <c r="H48" s="272" t="s">
        <v>2361</v>
      </c>
      <c r="I48" s="30"/>
      <c r="J48" s="272" t="s">
        <v>2362</v>
      </c>
      <c r="K48" s="30"/>
      <c r="L48" s="51" t="s">
        <v>2373</v>
      </c>
      <c r="M48" s="52" t="e">
        <f>((E48+G48)/(I48+K48))*100000000</f>
        <v>#DIV/0!</v>
      </c>
      <c r="N48" s="232"/>
      <c r="O48" s="88"/>
      <c r="P48" s="284"/>
      <c r="Q48" s="284"/>
      <c r="R48" s="284"/>
    </row>
    <row r="49" spans="1:18" s="7" customFormat="1" ht="12.75">
      <c r="B49" s="20"/>
      <c r="C49" s="269"/>
      <c r="D49" s="21"/>
      <c r="E49" s="36"/>
      <c r="F49" s="269"/>
      <c r="G49" s="36"/>
      <c r="H49" s="269"/>
      <c r="I49" s="36"/>
      <c r="J49" s="269"/>
      <c r="K49" s="267"/>
      <c r="L49" s="22"/>
      <c r="M49" s="22"/>
      <c r="N49" s="23"/>
      <c r="O49" s="88"/>
      <c r="P49" s="284"/>
      <c r="Q49" s="284"/>
      <c r="R49" s="284"/>
    </row>
    <row r="50" spans="1:18" s="7" customFormat="1" ht="12.75">
      <c r="B50" s="20"/>
      <c r="C50" s="50" t="s">
        <v>2376</v>
      </c>
      <c r="D50" s="272" t="s">
        <v>2357</v>
      </c>
      <c r="E50" s="30"/>
      <c r="F50" s="272" t="s">
        <v>2360</v>
      </c>
      <c r="G50" s="30"/>
      <c r="H50" s="272" t="s">
        <v>2361</v>
      </c>
      <c r="I50" s="30"/>
      <c r="J50" s="272" t="s">
        <v>2362</v>
      </c>
      <c r="K50" s="30"/>
      <c r="L50" s="51" t="s">
        <v>2373</v>
      </c>
      <c r="M50" s="52" t="e">
        <f>((E50+G50)/(I50+K50))*100000000</f>
        <v>#DIV/0!</v>
      </c>
      <c r="N50" s="232"/>
      <c r="O50" s="88"/>
      <c r="P50" s="284"/>
      <c r="Q50" s="284"/>
      <c r="R50" s="284"/>
    </row>
    <row r="51" spans="1:18" s="7" customFormat="1" ht="15.75" customHeight="1">
      <c r="B51" s="20"/>
      <c r="C51" s="31"/>
      <c r="D51" s="21"/>
      <c r="E51" s="36"/>
      <c r="F51" s="269"/>
      <c r="G51" s="36"/>
      <c r="H51" s="269"/>
      <c r="I51" s="36"/>
      <c r="J51" s="269"/>
      <c r="K51" s="53"/>
      <c r="L51" s="31"/>
      <c r="M51" s="22"/>
      <c r="N51" s="33"/>
      <c r="O51" s="88"/>
      <c r="P51" s="284"/>
      <c r="Q51" s="284"/>
      <c r="R51" s="284"/>
    </row>
    <row r="52" spans="1:18" s="7" customFormat="1" ht="12.75">
      <c r="B52" s="20"/>
      <c r="C52" s="50" t="s">
        <v>2377</v>
      </c>
      <c r="D52" s="272" t="s">
        <v>2357</v>
      </c>
      <c r="E52" s="30"/>
      <c r="F52" s="272" t="s">
        <v>2360</v>
      </c>
      <c r="G52" s="30"/>
      <c r="H52" s="272" t="s">
        <v>2361</v>
      </c>
      <c r="I52" s="30"/>
      <c r="J52" s="272" t="s">
        <v>2362</v>
      </c>
      <c r="K52" s="30"/>
      <c r="L52" s="51" t="s">
        <v>2373</v>
      </c>
      <c r="M52" s="52" t="e">
        <f>((E52+G52)/(I52+K52))*100000000</f>
        <v>#DIV/0!</v>
      </c>
      <c r="N52" s="23"/>
      <c r="O52" s="88"/>
      <c r="P52" s="284"/>
      <c r="Q52" s="284"/>
      <c r="R52" s="284"/>
    </row>
    <row r="53" spans="1:18">
      <c r="A53" s="7"/>
      <c r="B53" s="20"/>
      <c r="C53" s="269"/>
      <c r="D53" s="21"/>
      <c r="E53" s="36"/>
      <c r="F53" s="269"/>
      <c r="G53" s="36"/>
      <c r="H53" s="269"/>
      <c r="I53" s="36"/>
      <c r="J53" s="269"/>
      <c r="K53" s="267"/>
      <c r="L53" s="22"/>
      <c r="M53" s="22"/>
      <c r="N53" s="23"/>
      <c r="O53" s="88"/>
      <c r="P53"/>
    </row>
    <row r="54" spans="1:18" s="7" customFormat="1" ht="12.75">
      <c r="B54" s="20"/>
      <c r="C54" s="50" t="s">
        <v>2378</v>
      </c>
      <c r="D54" s="272" t="s">
        <v>2357</v>
      </c>
      <c r="E54" s="30"/>
      <c r="F54" s="272" t="s">
        <v>2360</v>
      </c>
      <c r="G54" s="30"/>
      <c r="H54" s="272" t="s">
        <v>2361</v>
      </c>
      <c r="I54" s="30"/>
      <c r="J54" s="272" t="s">
        <v>2362</v>
      </c>
      <c r="K54" s="30"/>
      <c r="L54" s="51" t="s">
        <v>2373</v>
      </c>
      <c r="M54" s="52" t="e">
        <f>((E54+G54)/(I54+K54))*100000000</f>
        <v>#DIV/0!</v>
      </c>
      <c r="N54" s="23"/>
      <c r="O54" s="88"/>
      <c r="P54" s="284"/>
      <c r="Q54" s="284"/>
      <c r="R54" s="284"/>
    </row>
    <row r="55" spans="1:18">
      <c r="B55" s="20"/>
      <c r="C55" s="269"/>
      <c r="D55" s="21"/>
      <c r="E55" s="36"/>
      <c r="F55" s="269"/>
      <c r="G55" s="36"/>
      <c r="H55" s="269"/>
      <c r="I55" s="36"/>
      <c r="J55" s="269"/>
      <c r="K55" s="267"/>
      <c r="L55" s="22"/>
      <c r="M55" s="22"/>
      <c r="N55" s="23"/>
      <c r="O55" s="88"/>
      <c r="P55"/>
    </row>
    <row r="56" spans="1:18" s="7" customFormat="1" ht="12.75" customHeight="1">
      <c r="B56" s="20"/>
      <c r="C56" s="50" t="s">
        <v>2379</v>
      </c>
      <c r="D56" s="272" t="s">
        <v>2357</v>
      </c>
      <c r="E56" s="30"/>
      <c r="F56" s="272" t="s">
        <v>2360</v>
      </c>
      <c r="G56" s="30"/>
      <c r="H56" s="272" t="s">
        <v>2361</v>
      </c>
      <c r="I56" s="30"/>
      <c r="J56" s="272" t="s">
        <v>2362</v>
      </c>
      <c r="K56" s="30"/>
      <c r="L56" s="51" t="s">
        <v>2373</v>
      </c>
      <c r="M56" s="52" t="e">
        <f>((E56+G56)/(I56+K56))*100000000</f>
        <v>#DIV/0!</v>
      </c>
      <c r="N56" s="23"/>
      <c r="O56" s="88"/>
      <c r="P56" s="284"/>
      <c r="Q56" s="284"/>
      <c r="R56" s="284"/>
    </row>
    <row r="57" spans="1:18">
      <c r="B57" s="20"/>
      <c r="C57" s="269"/>
      <c r="D57" s="21"/>
      <c r="E57" s="36"/>
      <c r="F57" s="269"/>
      <c r="G57" s="36"/>
      <c r="H57" s="269"/>
      <c r="I57" s="36"/>
      <c r="J57" s="269"/>
      <c r="K57" s="267"/>
      <c r="L57" s="22"/>
      <c r="M57" s="22"/>
      <c r="N57" s="23"/>
      <c r="O57" s="88"/>
      <c r="P57"/>
    </row>
    <row r="58" spans="1:18" s="7" customFormat="1" ht="12.75" customHeight="1">
      <c r="B58" s="20"/>
      <c r="C58" s="50" t="s">
        <v>2380</v>
      </c>
      <c r="D58" s="272" t="s">
        <v>2357</v>
      </c>
      <c r="E58" s="30"/>
      <c r="F58" s="272" t="s">
        <v>2360</v>
      </c>
      <c r="G58" s="30"/>
      <c r="H58" s="272" t="s">
        <v>2361</v>
      </c>
      <c r="I58" s="30"/>
      <c r="J58" s="272" t="s">
        <v>2362</v>
      </c>
      <c r="K58" s="30"/>
      <c r="L58" s="51" t="s">
        <v>2373</v>
      </c>
      <c r="M58" s="52" t="e">
        <f>((E58+G58)/(I58+K58))*100000000</f>
        <v>#DIV/0!</v>
      </c>
      <c r="N58" s="23"/>
      <c r="O58" s="281"/>
      <c r="P58" s="284"/>
      <c r="Q58" s="284"/>
      <c r="R58" s="284"/>
    </row>
    <row r="59" spans="1:18">
      <c r="B59" s="20"/>
      <c r="C59" s="269"/>
      <c r="D59" s="21"/>
      <c r="E59" s="36"/>
      <c r="F59" s="269"/>
      <c r="G59" s="36"/>
      <c r="H59" s="269"/>
      <c r="I59" s="36"/>
      <c r="J59" s="269"/>
      <c r="K59" s="267"/>
      <c r="L59" s="22"/>
      <c r="M59" s="22"/>
      <c r="N59" s="23"/>
      <c r="O59" s="281"/>
      <c r="P59"/>
    </row>
    <row r="60" spans="1:18" s="7" customFormat="1" ht="12.75">
      <c r="B60" s="20"/>
      <c r="C60" s="50" t="s">
        <v>2381</v>
      </c>
      <c r="D60" s="272" t="s">
        <v>2357</v>
      </c>
      <c r="E60" s="30"/>
      <c r="F60" s="272" t="s">
        <v>2360</v>
      </c>
      <c r="G60" s="30"/>
      <c r="H60" s="272" t="s">
        <v>2361</v>
      </c>
      <c r="I60" s="30"/>
      <c r="J60" s="272" t="s">
        <v>2362</v>
      </c>
      <c r="K60" s="30"/>
      <c r="L60" s="51" t="s">
        <v>2373</v>
      </c>
      <c r="M60" s="52" t="e">
        <f>((E60+G60)/(I60+K60))*100000000</f>
        <v>#DIV/0!</v>
      </c>
      <c r="N60" s="23"/>
      <c r="O60" s="281"/>
      <c r="P60" s="284"/>
      <c r="Q60" s="284"/>
      <c r="R60" s="284"/>
    </row>
    <row r="61" spans="1:18" ht="15" customHeight="1">
      <c r="B61" s="20"/>
      <c r="C61" s="269"/>
      <c r="D61" s="21"/>
      <c r="E61" s="36"/>
      <c r="F61" s="269"/>
      <c r="G61" s="36"/>
      <c r="H61" s="269"/>
      <c r="I61" s="36"/>
      <c r="J61" s="269"/>
      <c r="K61" s="267"/>
      <c r="L61" s="22"/>
      <c r="M61" s="22"/>
      <c r="N61" s="22"/>
      <c r="O61" s="282"/>
      <c r="P61"/>
    </row>
    <row r="62" spans="1:18" s="7" customFormat="1" ht="12.75">
      <c r="B62" s="20"/>
      <c r="C62" s="50" t="s">
        <v>2382</v>
      </c>
      <c r="D62" s="272" t="s">
        <v>2357</v>
      </c>
      <c r="E62" s="30"/>
      <c r="F62" s="272" t="s">
        <v>2360</v>
      </c>
      <c r="G62" s="30"/>
      <c r="H62" s="272" t="s">
        <v>2361</v>
      </c>
      <c r="I62" s="30"/>
      <c r="J62" s="272" t="s">
        <v>2362</v>
      </c>
      <c r="K62" s="30"/>
      <c r="L62" s="51" t="s">
        <v>2373</v>
      </c>
      <c r="M62" s="52" t="e">
        <f>((E62+G62)/(I62+K62))*100000000</f>
        <v>#DIV/0!</v>
      </c>
      <c r="N62" s="22"/>
      <c r="O62" s="282"/>
      <c r="P62" s="284"/>
      <c r="Q62" s="284"/>
      <c r="R62" s="284"/>
    </row>
    <row r="63" spans="1:18">
      <c r="B63" s="20"/>
      <c r="C63" s="269"/>
      <c r="D63" s="21"/>
      <c r="E63" s="36"/>
      <c r="F63" s="269"/>
      <c r="G63" s="36"/>
      <c r="H63" s="269"/>
      <c r="I63" s="36"/>
      <c r="J63" s="269"/>
      <c r="K63" s="267"/>
      <c r="L63" s="22"/>
      <c r="M63" s="22"/>
      <c r="N63" s="22"/>
      <c r="O63" s="282"/>
      <c r="P63"/>
    </row>
    <row r="64" spans="1:18" s="7" customFormat="1" ht="12.75">
      <c r="B64" s="20"/>
      <c r="C64" s="50" t="s">
        <v>2383</v>
      </c>
      <c r="D64" s="272" t="s">
        <v>2357</v>
      </c>
      <c r="E64" s="30"/>
      <c r="F64" s="272" t="s">
        <v>2360</v>
      </c>
      <c r="G64" s="30"/>
      <c r="H64" s="272" t="s">
        <v>2361</v>
      </c>
      <c r="I64" s="30"/>
      <c r="J64" s="272" t="s">
        <v>2362</v>
      </c>
      <c r="K64" s="30"/>
      <c r="L64" s="51" t="s">
        <v>2373</v>
      </c>
      <c r="M64" s="52" t="e">
        <f>((E64+G64)/(I64+K64))*100000000</f>
        <v>#DIV/0!</v>
      </c>
      <c r="N64" s="22"/>
      <c r="O64" s="282"/>
      <c r="P64" s="284"/>
      <c r="Q64" s="284"/>
      <c r="R64" s="284"/>
    </row>
    <row r="65" spans="2:18">
      <c r="B65" s="20"/>
      <c r="C65" s="269"/>
      <c r="D65" s="21"/>
      <c r="E65" s="36"/>
      <c r="F65" s="269"/>
      <c r="G65" s="36"/>
      <c r="H65" s="269"/>
      <c r="I65" s="36"/>
      <c r="J65" s="269"/>
      <c r="K65" s="267"/>
      <c r="L65" s="22"/>
      <c r="M65" s="22"/>
      <c r="N65" s="22"/>
      <c r="O65" s="282"/>
      <c r="P65"/>
    </row>
    <row r="66" spans="2:18" s="7" customFormat="1" ht="12.75">
      <c r="B66" s="20"/>
      <c r="C66" s="50" t="s">
        <v>2384</v>
      </c>
      <c r="D66" s="272" t="s">
        <v>2357</v>
      </c>
      <c r="E66" s="30"/>
      <c r="F66" s="269" t="s">
        <v>2360</v>
      </c>
      <c r="G66" s="30"/>
      <c r="H66" s="272" t="s">
        <v>2361</v>
      </c>
      <c r="I66" s="30"/>
      <c r="J66" s="272" t="s">
        <v>2362</v>
      </c>
      <c r="K66" s="30"/>
      <c r="L66" s="51" t="s">
        <v>2373</v>
      </c>
      <c r="M66" s="52" t="e">
        <f>((E66+G66)/(I66+K66))*100000000</f>
        <v>#DIV/0!</v>
      </c>
      <c r="N66" s="22"/>
      <c r="O66" s="282"/>
      <c r="P66" s="284"/>
      <c r="Q66" s="284"/>
      <c r="R66" s="284"/>
    </row>
    <row r="67" spans="2:18">
      <c r="B67" s="56"/>
      <c r="C67" s="57"/>
      <c r="D67" s="58"/>
      <c r="E67" s="59"/>
      <c r="F67" s="57"/>
      <c r="G67" s="59"/>
      <c r="H67" s="57"/>
      <c r="I67" s="59"/>
      <c r="J67" s="57"/>
      <c r="K67" s="60"/>
      <c r="L67" s="61"/>
      <c r="M67" s="61"/>
      <c r="N67" s="61"/>
      <c r="O67" s="282"/>
      <c r="P67"/>
    </row>
    <row r="68" spans="2:18" s="7" customFormat="1" ht="12.75">
      <c r="B68" s="63">
        <v>4</v>
      </c>
      <c r="C68" s="6" t="s">
        <v>2385</v>
      </c>
      <c r="D68" s="6"/>
      <c r="E68" s="6"/>
      <c r="F68" s="6"/>
      <c r="G68" s="6"/>
      <c r="H68" s="6"/>
      <c r="I68" s="6"/>
      <c r="J68" s="6"/>
      <c r="K68" s="6"/>
      <c r="L68" s="6"/>
      <c r="M68" s="6"/>
      <c r="N68" s="6"/>
      <c r="O68" s="282"/>
      <c r="P68" s="284"/>
      <c r="Q68" s="284"/>
      <c r="R68" s="284"/>
    </row>
    <row r="69" spans="2:18">
      <c r="B69" s="95" t="s">
        <v>2386</v>
      </c>
      <c r="C69" s="94"/>
      <c r="D69" s="94"/>
      <c r="E69" s="94"/>
      <c r="F69" s="94"/>
      <c r="G69" s="94"/>
      <c r="H69" s="94"/>
      <c r="I69" s="94"/>
      <c r="J69" s="94"/>
      <c r="K69" s="94"/>
      <c r="L69" s="94"/>
      <c r="M69" s="94"/>
      <c r="N69" s="94"/>
      <c r="O69" s="282"/>
      <c r="P69"/>
    </row>
    <row r="70" spans="2:18" ht="15" customHeight="1">
      <c r="B70" s="64"/>
      <c r="C70" s="316"/>
      <c r="D70" s="317"/>
      <c r="E70" s="317"/>
      <c r="F70" s="317"/>
      <c r="G70" s="317"/>
      <c r="H70" s="317"/>
      <c r="I70" s="317"/>
      <c r="J70" s="317"/>
      <c r="K70" s="317"/>
      <c r="L70" s="317"/>
      <c r="M70" s="318"/>
      <c r="N70" s="65"/>
      <c r="O70" s="282"/>
      <c r="P70"/>
    </row>
    <row r="71" spans="2:18">
      <c r="B71" s="67"/>
      <c r="C71" s="319"/>
      <c r="D71" s="320"/>
      <c r="E71" s="320"/>
      <c r="F71" s="320"/>
      <c r="G71" s="320"/>
      <c r="H71" s="320"/>
      <c r="I71" s="320"/>
      <c r="J71" s="320"/>
      <c r="K71" s="320"/>
      <c r="L71" s="320"/>
      <c r="M71" s="321"/>
      <c r="N71" s="68"/>
      <c r="O71" s="282"/>
      <c r="P71"/>
    </row>
    <row r="72" spans="2:18" ht="15" customHeight="1">
      <c r="P72"/>
    </row>
    <row r="73" spans="2:18">
      <c r="P73"/>
    </row>
    <row r="74" spans="2:18">
      <c r="P74"/>
    </row>
    <row r="75" spans="2:18" ht="15" customHeight="1">
      <c r="P75" s="284"/>
      <c r="Q75" s="284"/>
      <c r="R75" s="284"/>
    </row>
    <row r="76" spans="2:18">
      <c r="P76" s="284"/>
      <c r="Q76" s="284"/>
      <c r="R76" s="284"/>
    </row>
  </sheetData>
  <protectedRanges>
    <protectedRange algorithmName="SHA-512" hashValue="e2ELOBXkdilWDmf7jUOcmxRyjAGGEFadSWGUkVWSo3yAiIAuwO4w7mYk2MwBdOQzGtbfnLs2B4YUe00MQdyD/A==" saltValue="UgjFuWqGtuzWDVBox3IdOA==" spinCount="100000" sqref="E12:E21 D11 C24:D26" name="Rango1"/>
    <protectedRange algorithmName="SHA-512" hashValue="e2ELOBXkdilWDmf7jUOcmxRyjAGGEFadSWGUkVWSo3yAiIAuwO4w7mYk2MwBdOQzGtbfnLs2B4YUe00MQdyD/A==" saltValue="UgjFuWqGtuzWDVBox3IdOA==" spinCount="100000" sqref="D49 D47 H34 L29:M41 D29:D41 D43 D45 J29 H43 D57 D55 D53 I44 I46 I48 I50 I52 I54 I56 I58 I60 I62 I64 I66 J31 H30 J33 H32 J35 H36:H41 L43:M50 M51 L52:M60 K44 K46 K48 K50 K52 K54 K56 K58 K60 K62:M62 K64:M64 K66:M66" name="Rango1_1"/>
    <protectedRange algorithmName="SHA-512" hashValue="e2ELOBXkdilWDmf7jUOcmxRyjAGGEFadSWGUkVWSo3yAiIAuwO4w7mYk2MwBdOQzGtbfnLs2B4YUe00MQdyD/A==" saltValue="UgjFuWqGtuzWDVBox3IdOA==" spinCount="100000" sqref="H59 H45 H47 H49 H53 H55 H57" name="Rango1_3_1"/>
    <protectedRange algorithmName="SHA-512" hashValue="e2ELOBXkdilWDmf7jUOcmxRyjAGGEFadSWGUkVWSo3yAiIAuwO4w7mYk2MwBdOQzGtbfnLs2B4YUe00MQdyD/A==" saltValue="UgjFuWqGtuzWDVBox3IdOA==" spinCount="100000" sqref="J44 J46 J48 J50 J52 J54 J56 J58 J60 J62 J64 J66" name="Rango1_3"/>
  </protectedRanges>
  <mergeCells count="30">
    <mergeCell ref="D13:M13"/>
    <mergeCell ref="C70:M71"/>
    <mergeCell ref="C37:D37"/>
    <mergeCell ref="E37:M37"/>
    <mergeCell ref="D29:G29"/>
    <mergeCell ref="F34:G34"/>
    <mergeCell ref="D35:G35"/>
    <mergeCell ref="H31:I31"/>
    <mergeCell ref="D15:M15"/>
    <mergeCell ref="C17:C18"/>
    <mergeCell ref="C23:L23"/>
    <mergeCell ref="C24:L24"/>
    <mergeCell ref="H2:M7"/>
    <mergeCell ref="G9:N9"/>
    <mergeCell ref="C41:D41"/>
    <mergeCell ref="E41:K41"/>
    <mergeCell ref="J35:M35"/>
    <mergeCell ref="J31:M31"/>
    <mergeCell ref="F32:G32"/>
    <mergeCell ref="D33:G33"/>
    <mergeCell ref="H33:I33"/>
    <mergeCell ref="J33:M33"/>
    <mergeCell ref="H29:I29"/>
    <mergeCell ref="J29:M29"/>
    <mergeCell ref="F30:G30"/>
    <mergeCell ref="D31:G31"/>
    <mergeCell ref="D11:M11"/>
    <mergeCell ref="C39:D39"/>
    <mergeCell ref="K39:L39"/>
    <mergeCell ref="H35:I35"/>
  </mergeCells>
  <dataValidations count="2">
    <dataValidation type="list" allowBlank="1" showInputMessage="1" showErrorMessage="1" sqref="L30:M30 L32:M32 L36:M36 L34:M34 L47 L45 L49">
      <formula1>Estado_Físico</formula1>
    </dataValidation>
    <dataValidation type="list" allowBlank="1" showInputMessage="1" showErrorMessage="1" sqref="D30:E30 D32:E32 D34:E34 E47 E49 E53 E55 E57 E45">
      <formula1>Sustancia</formula1>
    </dataValidation>
  </dataValidations>
  <pageMargins left="0.70866141732283472" right="0.70866141732283472" top="0.74803149606299213" bottom="0.74803149606299213" header="0.31496062992125984" footer="0.31496062992125984"/>
  <pageSetup scale="35"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ListasDesplegables!$A$1:$A$26</xm:f>
          </x14:formula1>
          <xm:sqref>E20:M20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2:N41"/>
  <sheetViews>
    <sheetView topLeftCell="A7" workbookViewId="0">
      <selection activeCell="L16" sqref="L16"/>
    </sheetView>
  </sheetViews>
  <sheetFormatPr baseColWidth="10" defaultColWidth="11.42578125" defaultRowHeight="15"/>
  <sheetData>
    <row r="2" spans="2:14">
      <c r="B2" s="79"/>
      <c r="C2" s="29"/>
      <c r="D2" s="29"/>
      <c r="E2" s="29"/>
      <c r="F2" s="29"/>
      <c r="G2" s="80"/>
      <c r="H2" s="285" t="s">
        <v>2389</v>
      </c>
      <c r="I2" s="285"/>
      <c r="J2" s="285"/>
      <c r="K2" s="285"/>
      <c r="L2" s="285"/>
      <c r="M2" s="285"/>
      <c r="N2" s="83"/>
    </row>
    <row r="3" spans="2:14">
      <c r="B3" s="54"/>
      <c r="C3" s="2"/>
      <c r="D3" s="2"/>
      <c r="E3" s="2"/>
      <c r="F3" s="2"/>
      <c r="G3" s="3"/>
      <c r="H3" s="286"/>
      <c r="I3" s="286"/>
      <c r="J3" s="286"/>
      <c r="K3" s="286"/>
      <c r="L3" s="286"/>
      <c r="M3" s="286"/>
      <c r="N3" s="55"/>
    </row>
    <row r="4" spans="2:14">
      <c r="B4" s="54"/>
      <c r="C4" s="2"/>
      <c r="D4" s="2"/>
      <c r="E4" s="2"/>
      <c r="F4" s="2"/>
      <c r="G4" s="3"/>
      <c r="H4" s="286"/>
      <c r="I4" s="286"/>
      <c r="J4" s="286"/>
      <c r="K4" s="286"/>
      <c r="L4" s="286"/>
      <c r="M4" s="286"/>
      <c r="N4" s="55"/>
    </row>
    <row r="5" spans="2:14">
      <c r="B5" s="54"/>
      <c r="C5" s="2"/>
      <c r="D5" s="2"/>
      <c r="E5" s="2"/>
      <c r="F5" s="2"/>
      <c r="G5" s="3"/>
      <c r="H5" s="286"/>
      <c r="I5" s="286"/>
      <c r="J5" s="286"/>
      <c r="K5" s="286"/>
      <c r="L5" s="286"/>
      <c r="M5" s="286"/>
      <c r="N5" s="55"/>
    </row>
    <row r="6" spans="2:14">
      <c r="B6" s="54"/>
      <c r="C6" s="2"/>
      <c r="D6" s="2"/>
      <c r="E6" s="2"/>
      <c r="F6" s="2"/>
      <c r="G6" s="3"/>
      <c r="H6" s="286"/>
      <c r="I6" s="286"/>
      <c r="J6" s="286"/>
      <c r="K6" s="286"/>
      <c r="L6" s="286"/>
      <c r="M6" s="286"/>
      <c r="N6" s="55"/>
    </row>
    <row r="7" spans="2:14">
      <c r="B7" s="54"/>
      <c r="C7" s="2"/>
      <c r="D7" s="2"/>
      <c r="E7" s="2"/>
      <c r="F7" s="2"/>
      <c r="G7" s="3"/>
      <c r="H7" s="286"/>
      <c r="I7" s="286"/>
      <c r="J7" s="286"/>
      <c r="K7" s="286"/>
      <c r="L7" s="286"/>
      <c r="M7" s="286"/>
      <c r="N7" s="55"/>
    </row>
    <row r="8" spans="2:14" ht="15.75" thickBot="1">
      <c r="B8" s="103"/>
      <c r="C8" s="81"/>
      <c r="D8" s="81"/>
      <c r="E8" s="81"/>
      <c r="F8" s="81"/>
      <c r="G8" s="104"/>
      <c r="H8" s="104"/>
      <c r="I8" s="104"/>
      <c r="J8" s="81"/>
      <c r="K8" s="81"/>
      <c r="L8" s="81"/>
      <c r="M8" s="81"/>
      <c r="N8" s="105"/>
    </row>
    <row r="9" spans="2:14">
      <c r="B9" s="101" t="s">
        <v>2345</v>
      </c>
      <c r="C9" s="102" t="s">
        <v>2346</v>
      </c>
      <c r="D9" s="76"/>
      <c r="E9" s="76"/>
      <c r="F9" s="76"/>
      <c r="G9" s="299"/>
      <c r="H9" s="299"/>
      <c r="I9" s="299"/>
      <c r="J9" s="299"/>
      <c r="K9" s="299"/>
      <c r="L9" s="299"/>
      <c r="M9" s="299"/>
      <c r="N9" s="299"/>
    </row>
    <row r="10" spans="2:14">
      <c r="B10" s="8"/>
      <c r="C10" s="9"/>
      <c r="D10" s="10"/>
      <c r="E10" s="10"/>
      <c r="F10" s="10"/>
      <c r="G10" s="11"/>
      <c r="H10" s="11"/>
      <c r="I10" s="11"/>
      <c r="J10" s="11"/>
      <c r="K10" s="11"/>
      <c r="L10" s="11"/>
      <c r="M10" s="11"/>
      <c r="N10" s="96"/>
    </row>
    <row r="11" spans="2:14">
      <c r="B11" s="15"/>
      <c r="C11" s="244" t="s">
        <v>2347</v>
      </c>
      <c r="D11" s="305" t="s">
        <v>2390</v>
      </c>
      <c r="E11" s="306"/>
      <c r="F11" s="306"/>
      <c r="G11" s="306"/>
      <c r="H11" s="306"/>
      <c r="I11" s="306"/>
      <c r="J11" s="306"/>
      <c r="K11" s="306"/>
      <c r="L11" s="306"/>
      <c r="M11" s="306"/>
      <c r="N11" s="74"/>
    </row>
    <row r="12" spans="2:14">
      <c r="B12" s="20"/>
      <c r="C12" s="21"/>
      <c r="D12" s="21"/>
      <c r="E12" s="22"/>
      <c r="F12" s="22"/>
      <c r="G12" s="22"/>
      <c r="H12" s="22"/>
      <c r="I12" s="22"/>
      <c r="J12" s="22"/>
      <c r="K12" s="22"/>
      <c r="L12" s="22"/>
      <c r="M12" s="22"/>
      <c r="N12" s="22"/>
    </row>
    <row r="13" spans="2:14" ht="38.25">
      <c r="B13" s="20"/>
      <c r="C13" s="243" t="s">
        <v>2348</v>
      </c>
      <c r="D13" s="311" t="s">
        <v>2391</v>
      </c>
      <c r="E13" s="312"/>
      <c r="F13" s="312"/>
      <c r="G13" s="312"/>
      <c r="H13" s="312"/>
      <c r="I13" s="312"/>
      <c r="J13" s="312"/>
      <c r="K13" s="312"/>
      <c r="L13" s="312"/>
      <c r="M13" s="312"/>
      <c r="N13" s="22"/>
    </row>
    <row r="14" spans="2:14">
      <c r="B14" s="20"/>
      <c r="C14" s="244"/>
      <c r="D14" s="25"/>
      <c r="E14" s="25"/>
      <c r="F14" s="25"/>
      <c r="G14" s="25"/>
      <c r="H14" s="25"/>
      <c r="I14" s="25"/>
      <c r="J14" s="25"/>
      <c r="K14" s="25"/>
      <c r="L14" s="25"/>
      <c r="M14" s="25"/>
      <c r="N14" s="22"/>
    </row>
    <row r="15" spans="2:14" ht="25.5">
      <c r="B15" s="20"/>
      <c r="C15" s="243" t="s">
        <v>2349</v>
      </c>
      <c r="D15" s="323" t="s">
        <v>2392</v>
      </c>
      <c r="E15" s="323"/>
      <c r="F15" s="323"/>
      <c r="G15" s="323"/>
      <c r="H15" s="323"/>
      <c r="I15" s="323"/>
      <c r="J15" s="323"/>
      <c r="K15" s="323"/>
      <c r="L15" s="323"/>
      <c r="M15" s="323"/>
      <c r="N15" s="28"/>
    </row>
    <row r="16" spans="2:14">
      <c r="B16" s="20"/>
      <c r="C16" s="244"/>
      <c r="D16" s="25"/>
      <c r="E16" s="25"/>
      <c r="F16" s="25"/>
      <c r="G16" s="25"/>
      <c r="H16" s="25"/>
      <c r="I16" s="25"/>
      <c r="J16" s="25"/>
      <c r="K16" s="25"/>
      <c r="L16" s="25"/>
      <c r="M16" s="25"/>
      <c r="N16" s="23"/>
    </row>
    <row r="17" spans="2:14" ht="25.5">
      <c r="B17" s="20"/>
      <c r="C17" s="227" t="s">
        <v>2350</v>
      </c>
      <c r="D17" s="30"/>
      <c r="E17" s="22" t="s">
        <v>2351</v>
      </c>
      <c r="F17" s="238" t="s">
        <v>2352</v>
      </c>
      <c r="G17" s="22" t="s">
        <v>2353</v>
      </c>
      <c r="H17" s="30"/>
      <c r="I17" s="22" t="s">
        <v>2354</v>
      </c>
      <c r="J17" s="22"/>
      <c r="K17" s="22"/>
      <c r="L17" s="22"/>
      <c r="M17" s="22"/>
      <c r="N17" s="23"/>
    </row>
    <row r="18" spans="2:14">
      <c r="B18" s="20"/>
      <c r="C18" s="44"/>
      <c r="D18" s="21"/>
      <c r="E18" s="22"/>
      <c r="F18" s="22"/>
      <c r="G18" s="22"/>
      <c r="H18" s="22"/>
      <c r="I18" s="22"/>
      <c r="J18" s="22"/>
      <c r="K18" s="22"/>
      <c r="L18" s="22"/>
      <c r="M18" s="22"/>
      <c r="N18" s="22"/>
    </row>
    <row r="19" spans="2:14">
      <c r="B19" s="20"/>
      <c r="C19" s="44"/>
      <c r="D19" s="21"/>
      <c r="E19" s="22"/>
      <c r="F19" s="22"/>
      <c r="G19" s="22"/>
      <c r="H19" s="22"/>
      <c r="I19" s="22"/>
      <c r="J19" s="22"/>
      <c r="K19" s="22"/>
      <c r="L19" s="22"/>
      <c r="M19" s="22"/>
      <c r="N19" s="22"/>
    </row>
    <row r="20" spans="2:14" ht="25.5" customHeight="1">
      <c r="B20" s="20"/>
      <c r="C20" s="328" t="s">
        <v>2393</v>
      </c>
      <c r="D20" s="332"/>
      <c r="E20" s="333"/>
      <c r="F20" s="334"/>
      <c r="G20" s="334"/>
      <c r="H20" s="334"/>
      <c r="I20" s="334"/>
      <c r="J20" s="334"/>
      <c r="K20" s="334"/>
      <c r="L20" s="334"/>
      <c r="M20" s="335"/>
      <c r="N20" s="22"/>
    </row>
    <row r="21" spans="2:14" ht="12" customHeight="1">
      <c r="B21" s="20"/>
      <c r="C21" s="245"/>
      <c r="D21" s="245"/>
      <c r="E21" s="21"/>
      <c r="F21" s="21"/>
      <c r="G21" s="21"/>
      <c r="H21" s="21"/>
      <c r="I21" s="21"/>
      <c r="J21" s="21"/>
      <c r="K21" s="21"/>
      <c r="L21" s="21"/>
      <c r="M21" s="21"/>
      <c r="N21" s="22"/>
    </row>
    <row r="22" spans="2:14" ht="28.5" customHeight="1">
      <c r="B22" s="20"/>
      <c r="C22" s="328" t="s">
        <v>2394</v>
      </c>
      <c r="D22" s="328"/>
      <c r="E22" s="329"/>
      <c r="F22" s="330"/>
      <c r="G22" s="330"/>
      <c r="H22" s="330"/>
      <c r="I22" s="330"/>
      <c r="J22" s="330"/>
      <c r="K22" s="330"/>
      <c r="L22" s="330"/>
      <c r="M22" s="331"/>
      <c r="N22" s="22"/>
    </row>
    <row r="23" spans="2:14" ht="141" customHeight="1">
      <c r="B23" s="20"/>
      <c r="C23" s="325" t="s">
        <v>2355</v>
      </c>
      <c r="D23" s="325"/>
      <c r="E23" s="325"/>
      <c r="F23" s="325"/>
      <c r="G23" s="325"/>
      <c r="H23" s="325"/>
      <c r="I23" s="325"/>
      <c r="J23" s="325"/>
      <c r="K23" s="325"/>
      <c r="L23" s="325"/>
      <c r="M23" s="31"/>
      <c r="N23" s="28"/>
    </row>
    <row r="24" spans="2:14">
      <c r="B24" s="35"/>
      <c r="C24" s="326"/>
      <c r="D24" s="326"/>
      <c r="E24" s="326"/>
      <c r="F24" s="326"/>
      <c r="G24" s="326"/>
      <c r="H24" s="326"/>
      <c r="I24" s="326"/>
      <c r="J24" s="326"/>
      <c r="K24" s="326"/>
      <c r="L24" s="326"/>
      <c r="M24" s="31"/>
      <c r="N24" s="28"/>
    </row>
    <row r="25" spans="2:14">
      <c r="B25" s="35"/>
      <c r="C25" s="241"/>
      <c r="D25" s="241"/>
      <c r="E25" s="241"/>
      <c r="F25" s="241"/>
      <c r="G25" s="241"/>
      <c r="H25" s="241"/>
      <c r="I25" s="241"/>
      <c r="J25" s="241"/>
      <c r="K25" s="241"/>
      <c r="L25" s="241"/>
      <c r="M25" s="31"/>
      <c r="N25" s="28"/>
    </row>
    <row r="26" spans="2:14">
      <c r="B26" s="35"/>
      <c r="C26" s="243"/>
      <c r="D26" s="243"/>
      <c r="E26" s="36"/>
      <c r="F26" s="36"/>
      <c r="G26" s="36"/>
      <c r="H26" s="36"/>
      <c r="I26" s="36"/>
      <c r="J26" s="36"/>
      <c r="K26" s="36"/>
      <c r="L26" s="36"/>
      <c r="M26" s="36"/>
      <c r="N26" s="250"/>
    </row>
    <row r="27" spans="2:14">
      <c r="B27" s="4">
        <v>2</v>
      </c>
      <c r="C27" s="5" t="s">
        <v>2356</v>
      </c>
      <c r="D27" s="6"/>
      <c r="E27" s="6"/>
      <c r="F27" s="6"/>
      <c r="G27" s="6"/>
      <c r="H27" s="6"/>
      <c r="I27" s="6"/>
      <c r="J27" s="6"/>
      <c r="K27" s="6"/>
      <c r="L27" s="6"/>
      <c r="M27" s="6"/>
      <c r="N27" s="37"/>
    </row>
    <row r="28" spans="2:14">
      <c r="B28" s="38"/>
      <c r="C28" s="39"/>
      <c r="D28" s="40"/>
      <c r="E28" s="40"/>
      <c r="F28" s="40"/>
      <c r="G28" s="40"/>
      <c r="H28" s="40"/>
      <c r="I28" s="40"/>
      <c r="J28" s="40"/>
      <c r="K28" s="40"/>
      <c r="L28" s="40"/>
      <c r="M28" s="40"/>
      <c r="N28" s="41"/>
    </row>
    <row r="29" spans="2:14" ht="31.5" customHeight="1">
      <c r="B29" s="20"/>
      <c r="C29" s="244" t="s">
        <v>2357</v>
      </c>
      <c r="D29" s="308" t="s">
        <v>2395</v>
      </c>
      <c r="E29" s="309"/>
      <c r="F29" s="309"/>
      <c r="G29" s="310"/>
      <c r="H29" s="298" t="s">
        <v>2358</v>
      </c>
      <c r="I29" s="298"/>
      <c r="J29" s="327" t="s">
        <v>2396</v>
      </c>
      <c r="K29" s="327"/>
      <c r="L29" s="298"/>
      <c r="M29" s="298"/>
      <c r="N29" s="28"/>
    </row>
    <row r="30" spans="2:14">
      <c r="B30" s="20"/>
      <c r="C30" s="244"/>
      <c r="D30" s="239"/>
      <c r="E30" s="239"/>
      <c r="F30" s="244"/>
      <c r="G30" s="244"/>
      <c r="H30" s="239"/>
      <c r="I30" s="239"/>
      <c r="J30" s="244"/>
      <c r="K30" s="244"/>
      <c r="L30" s="239"/>
      <c r="M30" s="239"/>
      <c r="N30" s="23"/>
    </row>
    <row r="31" spans="2:14" ht="31.5" customHeight="1">
      <c r="B31" s="20"/>
      <c r="C31" s="244" t="s">
        <v>2360</v>
      </c>
      <c r="D31" s="308" t="s">
        <v>2397</v>
      </c>
      <c r="E31" s="309"/>
      <c r="F31" s="309"/>
      <c r="G31" s="310"/>
      <c r="H31" s="298" t="s">
        <v>2358</v>
      </c>
      <c r="I31" s="298"/>
      <c r="J31" s="327" t="s">
        <v>2396</v>
      </c>
      <c r="K31" s="327"/>
      <c r="L31" s="298"/>
      <c r="M31" s="298"/>
      <c r="N31" s="28"/>
    </row>
    <row r="32" spans="2:14">
      <c r="B32" s="20"/>
      <c r="C32" s="244"/>
      <c r="D32" s="239"/>
      <c r="E32" s="239"/>
      <c r="F32" s="298"/>
      <c r="G32" s="298"/>
      <c r="H32" s="82"/>
      <c r="I32" s="82"/>
      <c r="J32" s="244"/>
      <c r="K32" s="244"/>
      <c r="L32" s="239"/>
      <c r="M32" s="239"/>
      <c r="N32" s="239"/>
    </row>
    <row r="33" spans="2:14" ht="31.5" customHeight="1">
      <c r="B33" s="20"/>
      <c r="C33" s="244" t="s">
        <v>2361</v>
      </c>
      <c r="D33" s="308" t="s">
        <v>2398</v>
      </c>
      <c r="E33" s="309"/>
      <c r="F33" s="309"/>
      <c r="G33" s="310"/>
      <c r="H33" s="298" t="s">
        <v>2358</v>
      </c>
      <c r="I33" s="298"/>
      <c r="J33" s="327" t="s">
        <v>2399</v>
      </c>
      <c r="K33" s="327"/>
      <c r="L33" s="298"/>
      <c r="M33" s="298"/>
      <c r="N33" s="28"/>
    </row>
    <row r="34" spans="2:14">
      <c r="B34" s="20"/>
      <c r="C34" s="244"/>
      <c r="D34" s="239"/>
      <c r="E34" s="239"/>
      <c r="F34" s="244"/>
      <c r="G34" s="244"/>
      <c r="H34" s="239"/>
      <c r="I34" s="239"/>
      <c r="J34" s="244"/>
      <c r="K34" s="244"/>
      <c r="L34" s="239"/>
      <c r="M34" s="239"/>
      <c r="N34" s="23"/>
    </row>
    <row r="35" spans="2:14" ht="31.5" customHeight="1">
      <c r="B35" s="20"/>
      <c r="C35" s="244" t="s">
        <v>2362</v>
      </c>
      <c r="D35" s="308" t="s">
        <v>2400</v>
      </c>
      <c r="E35" s="309"/>
      <c r="F35" s="309"/>
      <c r="G35" s="310"/>
      <c r="H35" s="298" t="s">
        <v>2358</v>
      </c>
      <c r="I35" s="298"/>
      <c r="J35" s="327" t="s">
        <v>2399</v>
      </c>
      <c r="K35" s="327"/>
      <c r="L35" s="298"/>
      <c r="M35" s="298"/>
      <c r="N35" s="28"/>
    </row>
    <row r="36" spans="2:14">
      <c r="B36" s="90"/>
      <c r="C36" s="89"/>
      <c r="D36" s="89"/>
      <c r="E36" s="85"/>
      <c r="F36" s="85"/>
      <c r="G36" s="85"/>
      <c r="H36" s="9"/>
      <c r="I36" s="9"/>
      <c r="J36" s="10"/>
      <c r="K36" s="10"/>
      <c r="L36" s="9"/>
      <c r="M36" s="9"/>
      <c r="N36" s="91"/>
    </row>
    <row r="37" spans="2:14" ht="21.75" customHeight="1">
      <c r="B37" s="20"/>
      <c r="C37" s="296" t="s">
        <v>2363</v>
      </c>
      <c r="D37" s="322"/>
      <c r="E37" s="297" t="s">
        <v>2401</v>
      </c>
      <c r="F37" s="297"/>
      <c r="G37" s="297"/>
      <c r="H37" s="297"/>
      <c r="I37" s="297"/>
      <c r="J37" s="297"/>
      <c r="K37" s="297"/>
      <c r="L37" s="297"/>
      <c r="M37" s="297"/>
      <c r="N37" s="43"/>
    </row>
    <row r="38" spans="2:14">
      <c r="B38" s="20"/>
      <c r="C38" s="44"/>
      <c r="D38" s="22"/>
      <c r="E38" s="36"/>
      <c r="F38" s="36"/>
      <c r="G38" s="36"/>
      <c r="H38" s="36"/>
      <c r="I38" s="36"/>
      <c r="J38" s="36"/>
      <c r="K38" s="36"/>
      <c r="L38" s="36"/>
      <c r="M38" s="36"/>
      <c r="N38" s="23"/>
    </row>
    <row r="39" spans="2:14">
      <c r="B39" s="20"/>
      <c r="C39" s="296" t="s">
        <v>2364</v>
      </c>
      <c r="D39" s="296"/>
      <c r="E39" s="238"/>
      <c r="F39" s="82" t="s">
        <v>2365</v>
      </c>
      <c r="G39" s="238" t="s">
        <v>2352</v>
      </c>
      <c r="H39" s="82" t="s">
        <v>2366</v>
      </c>
      <c r="I39" s="238"/>
      <c r="J39" s="82" t="s">
        <v>2367</v>
      </c>
      <c r="K39" s="297"/>
      <c r="L39" s="297"/>
      <c r="M39" s="82" t="s">
        <v>2368</v>
      </c>
      <c r="N39" s="23"/>
    </row>
    <row r="40" spans="2:14">
      <c r="B40" s="20"/>
      <c r="C40" s="243"/>
      <c r="D40" s="243"/>
      <c r="E40" s="252"/>
      <c r="F40" s="82"/>
      <c r="G40" s="252"/>
      <c r="H40" s="82"/>
      <c r="I40" s="252"/>
      <c r="J40" s="82"/>
      <c r="K40" s="252"/>
      <c r="L40" s="252"/>
      <c r="M40" s="82"/>
      <c r="N40" s="23"/>
    </row>
    <row r="41" spans="2:14">
      <c r="B41" s="56"/>
      <c r="C41" s="301" t="s">
        <v>2369</v>
      </c>
      <c r="D41" s="301"/>
      <c r="E41" s="302" t="s">
        <v>2387</v>
      </c>
      <c r="F41" s="303"/>
      <c r="G41" s="303"/>
      <c r="H41" s="303"/>
      <c r="I41" s="303"/>
      <c r="J41" s="303"/>
      <c r="K41" s="304"/>
      <c r="L41" s="120"/>
      <c r="M41" s="42"/>
      <c r="N41" s="62"/>
    </row>
  </sheetData>
  <protectedRanges>
    <protectedRange algorithmName="SHA-512" hashValue="e2ELOBXkdilWDmf7jUOcmxRyjAGGEFadSWGUkVWSo3yAiIAuwO4w7mYk2MwBdOQzGtbfnLs2B4YUe00MQdyD/A==" saltValue="UgjFuWqGtuzWDVBox3IdOA==" spinCount="100000" sqref="D11 C24:D26 L29:M29 E12:E17 H32 J35 H38:H41 L38:M41 D37:D41 L33:M33 L31:M31 D31 L35:M35 J29 J31 J33" name="Rango1"/>
    <protectedRange algorithmName="SHA-512" hashValue="e2ELOBXkdilWDmf7jUOcmxRyjAGGEFadSWGUkVWSo3yAiIAuwO4w7mYk2MwBdOQzGtbfnLs2B4YUe00MQdyD/A==" saltValue="UgjFuWqGtuzWDVBox3IdOA==" spinCount="100000" sqref="D33" name="Rango1_7"/>
    <protectedRange algorithmName="SHA-512" hashValue="e2ELOBXkdilWDmf7jUOcmxRyjAGGEFadSWGUkVWSo3yAiIAuwO4w7mYk2MwBdOQzGtbfnLs2B4YUe00MQdyD/A==" saltValue="UgjFuWqGtuzWDVBox3IdOA==" spinCount="100000" sqref="D35" name="Rango1_8"/>
    <protectedRange algorithmName="SHA-512" hashValue="e2ELOBXkdilWDmf7jUOcmxRyjAGGEFadSWGUkVWSo3yAiIAuwO4w7mYk2MwBdOQzGtbfnLs2B4YUe00MQdyD/A==" saltValue="UgjFuWqGtuzWDVBox3IdOA==" spinCount="100000" sqref="H37 L37:M37" name="Rango1_11"/>
    <protectedRange algorithmName="SHA-512" hashValue="e2ELOBXkdilWDmf7jUOcmxRyjAGGEFadSWGUkVWSo3yAiIAuwO4w7mYk2MwBdOQzGtbfnLs2B4YUe00MQdyD/A==" saltValue="UgjFuWqGtuzWDVBox3IdOA==" spinCount="100000" sqref="E18:E19" name="Rango1_5"/>
    <protectedRange algorithmName="SHA-512" hashValue="e2ELOBXkdilWDmf7jUOcmxRyjAGGEFadSWGUkVWSo3yAiIAuwO4w7mYk2MwBdOQzGtbfnLs2B4YUe00MQdyD/A==" saltValue="UgjFuWqGtuzWDVBox3IdOA==" spinCount="100000" sqref="E21:E22" name="Rango1_13"/>
    <protectedRange algorithmName="SHA-512" hashValue="e2ELOBXkdilWDmf7jUOcmxRyjAGGEFadSWGUkVWSo3yAiIAuwO4w7mYk2MwBdOQzGtbfnLs2B4YUe00MQdyD/A==" saltValue="UgjFuWqGtuzWDVBox3IdOA==" spinCount="100000" sqref="D29" name="Rango1_1"/>
  </protectedRanges>
  <mergeCells count="34">
    <mergeCell ref="C20:D20"/>
    <mergeCell ref="E20:M20"/>
    <mergeCell ref="H2:M7"/>
    <mergeCell ref="G9:N9"/>
    <mergeCell ref="D11:M11"/>
    <mergeCell ref="D13:M13"/>
    <mergeCell ref="D15:M15"/>
    <mergeCell ref="C22:D22"/>
    <mergeCell ref="C23:L23"/>
    <mergeCell ref="C24:L24"/>
    <mergeCell ref="D29:G29"/>
    <mergeCell ref="H29:I29"/>
    <mergeCell ref="J29:K29"/>
    <mergeCell ref="L29:M29"/>
    <mergeCell ref="E22:M22"/>
    <mergeCell ref="D35:G35"/>
    <mergeCell ref="H35:I35"/>
    <mergeCell ref="J35:K35"/>
    <mergeCell ref="L35:M35"/>
    <mergeCell ref="D31:G31"/>
    <mergeCell ref="H31:I31"/>
    <mergeCell ref="J31:K31"/>
    <mergeCell ref="L31:M31"/>
    <mergeCell ref="F32:G32"/>
    <mergeCell ref="D33:G33"/>
    <mergeCell ref="H33:I33"/>
    <mergeCell ref="J33:K33"/>
    <mergeCell ref="L33:M33"/>
    <mergeCell ref="C37:D37"/>
    <mergeCell ref="E37:M37"/>
    <mergeCell ref="C39:D39"/>
    <mergeCell ref="K39:L39"/>
    <mergeCell ref="C41:D41"/>
    <mergeCell ref="E41:K41"/>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showInputMessage="1" showErrorMessage="1">
          <x14:formula1>
            <xm:f>ListasDesplegables!$B$2:$B$7</xm:f>
          </x14:formula1>
          <xm:sqref>E22</xm:sqref>
        </x14:dataValidation>
        <x14:dataValidation type="list" showInputMessage="1" showErrorMessage="1">
          <x14:formula1>
            <xm:f>ListasDesplegables!$A$1:$A$26</xm:f>
          </x14:formula1>
          <xm:sqref>E21:M21</xm:sqref>
        </x14:dataValidation>
        <x14:dataValidation type="list" showInputMessage="1" showErrorMessage="1">
          <x14:formula1>
            <xm:f>ListasDesplegables!$A$2:$A$26</xm:f>
          </x14:formula1>
          <xm:sqref>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F112"/>
  <sheetViews>
    <sheetView topLeftCell="C8" zoomScaleNormal="100" workbookViewId="0">
      <selection activeCell="H17" sqref="H17:I17"/>
    </sheetView>
  </sheetViews>
  <sheetFormatPr baseColWidth="10" defaultColWidth="11.42578125" defaultRowHeight="15"/>
  <cols>
    <col min="1" max="1" width="8.7109375" customWidth="1"/>
    <col min="2" max="2" width="7.7109375" customWidth="1"/>
    <col min="3" max="3" width="15.42578125" customWidth="1"/>
    <col min="4" max="4" width="12.42578125" customWidth="1"/>
    <col min="5" max="5" width="14.140625" customWidth="1"/>
    <col min="9" max="10" width="12.42578125" customWidth="1"/>
    <col min="13" max="13" width="12.42578125" customWidth="1"/>
    <col min="14" max="14" width="1.42578125" customWidth="1"/>
    <col min="15" max="15" width="1.42578125" style="1" customWidth="1"/>
    <col min="16" max="17" width="11.42578125" style="1"/>
    <col min="19" max="19" width="11.42578125" customWidth="1"/>
    <col min="20" max="20" width="9.42578125" customWidth="1"/>
    <col min="21" max="22" width="2.28515625" customWidth="1"/>
    <col min="28" max="28" width="2.42578125" customWidth="1"/>
  </cols>
  <sheetData>
    <row r="1" spans="2:32">
      <c r="O1"/>
      <c r="P1"/>
      <c r="Q1"/>
      <c r="AC1" s="1"/>
      <c r="AD1" s="1"/>
      <c r="AE1" s="1"/>
      <c r="AF1" s="1"/>
    </row>
    <row r="2" spans="2:32" ht="15" customHeight="1">
      <c r="B2" s="79"/>
      <c r="C2" s="29"/>
      <c r="D2" s="29"/>
      <c r="E2" s="29"/>
      <c r="F2" s="29"/>
      <c r="G2" s="80"/>
      <c r="H2" s="285" t="s">
        <v>2404</v>
      </c>
      <c r="I2" s="285"/>
      <c r="J2" s="285"/>
      <c r="K2" s="285"/>
      <c r="L2" s="285"/>
      <c r="M2" s="285"/>
      <c r="N2" s="83"/>
      <c r="O2" s="79"/>
      <c r="P2" s="29"/>
      <c r="Q2" s="29"/>
      <c r="R2" s="29"/>
      <c r="S2" s="29"/>
      <c r="T2" s="29"/>
      <c r="U2" s="29"/>
      <c r="V2" s="29"/>
      <c r="W2" s="80"/>
      <c r="X2" s="80"/>
      <c r="Y2" s="80"/>
      <c r="Z2" s="80"/>
      <c r="AA2" s="80"/>
      <c r="AB2" s="86"/>
      <c r="AC2" s="116"/>
      <c r="AD2" s="116"/>
      <c r="AE2" s="77"/>
      <c r="AF2" s="1"/>
    </row>
    <row r="3" spans="2:32">
      <c r="B3" s="54"/>
      <c r="C3" s="2"/>
      <c r="D3" s="2"/>
      <c r="E3" s="2"/>
      <c r="F3" s="2"/>
      <c r="G3" s="3"/>
      <c r="H3" s="286"/>
      <c r="I3" s="286"/>
      <c r="J3" s="286"/>
      <c r="K3" s="286"/>
      <c r="L3" s="286"/>
      <c r="M3" s="286"/>
      <c r="N3" s="55"/>
      <c r="O3" s="54"/>
      <c r="P3" s="2"/>
      <c r="Q3" s="2"/>
      <c r="R3" s="2"/>
      <c r="S3" s="2"/>
      <c r="T3" s="2"/>
      <c r="U3" s="2"/>
      <c r="V3" s="2"/>
      <c r="W3" s="3"/>
      <c r="X3" s="3"/>
      <c r="Y3" s="3"/>
      <c r="Z3" s="3"/>
      <c r="AA3" s="3"/>
      <c r="AB3" s="87"/>
      <c r="AC3" s="116"/>
      <c r="AD3" s="116"/>
      <c r="AE3" s="77"/>
      <c r="AF3" s="1"/>
    </row>
    <row r="4" spans="2:32">
      <c r="B4" s="54"/>
      <c r="C4" s="2"/>
      <c r="D4" s="2"/>
      <c r="E4" s="2"/>
      <c r="F4" s="2"/>
      <c r="G4" s="3"/>
      <c r="H4" s="286"/>
      <c r="I4" s="286"/>
      <c r="J4" s="286"/>
      <c r="K4" s="286"/>
      <c r="L4" s="286"/>
      <c r="M4" s="286"/>
      <c r="N4" s="55"/>
      <c r="O4" s="54"/>
      <c r="P4" s="2"/>
      <c r="Q4" s="2"/>
      <c r="R4" s="2"/>
      <c r="S4" s="2"/>
      <c r="T4" s="2"/>
      <c r="U4" s="2"/>
      <c r="V4" s="2"/>
      <c r="W4" s="3"/>
      <c r="X4" s="3"/>
      <c r="Y4" s="3"/>
      <c r="Z4" s="3"/>
      <c r="AA4" s="3"/>
      <c r="AB4" s="87"/>
      <c r="AC4" s="116"/>
      <c r="AD4" s="116"/>
      <c r="AE4" s="77"/>
      <c r="AF4" s="1"/>
    </row>
    <row r="5" spans="2:32">
      <c r="B5" s="54"/>
      <c r="C5" s="2"/>
      <c r="D5" s="2"/>
      <c r="E5" s="2"/>
      <c r="F5" s="2"/>
      <c r="G5" s="3"/>
      <c r="H5" s="286"/>
      <c r="I5" s="286"/>
      <c r="J5" s="286"/>
      <c r="K5" s="286"/>
      <c r="L5" s="286"/>
      <c r="M5" s="286"/>
      <c r="N5" s="55"/>
      <c r="O5" s="54"/>
      <c r="P5" s="2"/>
      <c r="Q5" s="2"/>
      <c r="R5" s="2"/>
      <c r="S5" s="2"/>
      <c r="T5" s="2"/>
      <c r="U5" s="2"/>
      <c r="V5" s="2"/>
      <c r="W5" s="3"/>
      <c r="X5" s="3"/>
      <c r="Y5" s="3"/>
      <c r="Z5" s="3"/>
      <c r="AA5" s="3"/>
      <c r="AB5" s="87"/>
      <c r="AC5" s="116"/>
      <c r="AD5" s="116"/>
      <c r="AE5" s="77"/>
      <c r="AF5" s="1"/>
    </row>
    <row r="6" spans="2:32">
      <c r="B6" s="54"/>
      <c r="C6" s="2"/>
      <c r="D6" s="2"/>
      <c r="E6" s="2"/>
      <c r="F6" s="2"/>
      <c r="G6" s="3"/>
      <c r="H6" s="286"/>
      <c r="I6" s="286"/>
      <c r="J6" s="286"/>
      <c r="K6" s="286"/>
      <c r="L6" s="286"/>
      <c r="M6" s="286"/>
      <c r="N6" s="55"/>
      <c r="O6" s="54"/>
      <c r="P6" s="2"/>
      <c r="Q6" s="2"/>
      <c r="R6" s="2"/>
      <c r="S6" s="2"/>
      <c r="T6" s="2"/>
      <c r="U6" s="2"/>
      <c r="V6" s="2"/>
      <c r="W6" s="3"/>
      <c r="X6" s="3"/>
      <c r="Y6" s="3"/>
      <c r="Z6" s="3"/>
      <c r="AA6" s="3"/>
      <c r="AB6" s="87"/>
      <c r="AC6" s="116"/>
      <c r="AD6" s="116"/>
      <c r="AE6" s="77"/>
      <c r="AF6" s="1"/>
    </row>
    <row r="7" spans="2:32">
      <c r="B7" s="54"/>
      <c r="C7" s="2"/>
      <c r="D7" s="2"/>
      <c r="E7" s="2"/>
      <c r="F7" s="2"/>
      <c r="G7" s="3"/>
      <c r="H7" s="286"/>
      <c r="I7" s="286"/>
      <c r="J7" s="286"/>
      <c r="K7" s="286"/>
      <c r="L7" s="286"/>
      <c r="M7" s="286"/>
      <c r="N7" s="55"/>
      <c r="O7" s="54"/>
      <c r="P7" s="2"/>
      <c r="Q7" s="2"/>
      <c r="R7" s="2"/>
      <c r="S7" s="2"/>
      <c r="T7" s="2"/>
      <c r="U7" s="2"/>
      <c r="V7" s="2"/>
      <c r="W7" s="3"/>
      <c r="X7" s="3"/>
      <c r="Y7" s="3"/>
      <c r="Z7" s="3"/>
      <c r="AA7" s="3"/>
      <c r="AB7" s="87"/>
      <c r="AC7" s="116"/>
      <c r="AD7" s="116"/>
      <c r="AE7" s="77"/>
      <c r="AF7" s="1"/>
    </row>
    <row r="8" spans="2:32" ht="7.5" customHeight="1" thickBot="1">
      <c r="B8" s="103"/>
      <c r="C8" s="81"/>
      <c r="D8" s="81"/>
      <c r="E8" s="81"/>
      <c r="F8" s="81"/>
      <c r="G8" s="104"/>
      <c r="H8" s="104"/>
      <c r="I8" s="104"/>
      <c r="J8" s="81"/>
      <c r="K8" s="81"/>
      <c r="L8" s="81"/>
      <c r="M8" s="81"/>
      <c r="N8" s="105"/>
      <c r="O8" s="106"/>
      <c r="P8" s="81"/>
      <c r="Q8" s="81"/>
      <c r="R8" s="81"/>
      <c r="S8" s="81"/>
      <c r="T8" s="81"/>
      <c r="U8" s="81"/>
      <c r="V8" s="81"/>
      <c r="W8" s="81"/>
      <c r="X8" s="81"/>
      <c r="Y8" s="81"/>
      <c r="Z8" s="81"/>
      <c r="AA8" s="81"/>
      <c r="AB8" s="105"/>
    </row>
    <row r="9" spans="2:32" s="7" customFormat="1" ht="29.25" customHeight="1">
      <c r="B9" s="101" t="s">
        <v>2345</v>
      </c>
      <c r="C9" s="102" t="s">
        <v>2346</v>
      </c>
      <c r="D9" s="76"/>
      <c r="E9" s="76"/>
      <c r="F9" s="76"/>
      <c r="G9" s="299"/>
      <c r="H9" s="299"/>
      <c r="I9" s="299"/>
      <c r="J9" s="299"/>
      <c r="K9" s="299"/>
      <c r="L9" s="299"/>
      <c r="M9" s="299"/>
      <c r="N9" s="300"/>
      <c r="O9" s="97"/>
      <c r="P9" s="13"/>
      <c r="Q9" s="313" t="s">
        <v>2402</v>
      </c>
      <c r="R9" s="313"/>
      <c r="S9" s="313"/>
      <c r="T9" s="313"/>
      <c r="U9" s="313"/>
      <c r="V9" s="313"/>
      <c r="W9" s="313"/>
      <c r="X9" s="313"/>
      <c r="Y9" s="313"/>
      <c r="Z9" s="313"/>
      <c r="AA9" s="13"/>
      <c r="AB9" s="98"/>
    </row>
    <row r="10" spans="2:32" s="7" customFormat="1" ht="6" customHeight="1">
      <c r="B10" s="8"/>
      <c r="C10" s="9"/>
      <c r="D10" s="10"/>
      <c r="E10" s="10"/>
      <c r="F10" s="10"/>
      <c r="G10" s="11"/>
      <c r="H10" s="11"/>
      <c r="I10" s="11"/>
      <c r="J10" s="11"/>
      <c r="K10" s="11"/>
      <c r="L10" s="11"/>
      <c r="M10" s="11"/>
      <c r="N10" s="12"/>
      <c r="O10" s="97"/>
      <c r="P10" s="13"/>
      <c r="Q10" s="314"/>
      <c r="R10" s="314"/>
      <c r="S10" s="314"/>
      <c r="T10" s="314"/>
      <c r="U10" s="314"/>
      <c r="V10" s="314"/>
      <c r="W10" s="314"/>
      <c r="X10" s="314"/>
      <c r="Y10" s="314"/>
      <c r="Z10" s="314"/>
      <c r="AA10" s="13"/>
      <c r="AB10" s="98"/>
    </row>
    <row r="11" spans="2:32" s="19" customFormat="1" ht="15" customHeight="1">
      <c r="B11" s="15"/>
      <c r="C11" s="244" t="s">
        <v>2347</v>
      </c>
      <c r="D11" s="305" t="s">
        <v>2405</v>
      </c>
      <c r="E11" s="306"/>
      <c r="F11" s="306"/>
      <c r="G11" s="306"/>
      <c r="H11" s="306"/>
      <c r="I11" s="306"/>
      <c r="J11" s="306"/>
      <c r="K11" s="306"/>
      <c r="L11" s="306"/>
      <c r="M11" s="306"/>
      <c r="N11" s="16"/>
      <c r="O11" s="99"/>
      <c r="P11" s="17"/>
      <c r="Q11" s="314"/>
      <c r="R11" s="314"/>
      <c r="S11" s="314"/>
      <c r="T11" s="314"/>
      <c r="U11" s="314"/>
      <c r="V11" s="314"/>
      <c r="W11" s="314"/>
      <c r="X11" s="314"/>
      <c r="Y11" s="314"/>
      <c r="Z11" s="314"/>
      <c r="AA11" s="17"/>
      <c r="AB11" s="100"/>
    </row>
    <row r="12" spans="2:32" s="7" customFormat="1" ht="5.25" customHeight="1">
      <c r="B12" s="20"/>
      <c r="C12" s="21"/>
      <c r="D12" s="21"/>
      <c r="E12" s="22"/>
      <c r="F12" s="22"/>
      <c r="G12" s="22"/>
      <c r="H12" s="22"/>
      <c r="I12" s="22"/>
      <c r="J12" s="22"/>
      <c r="K12" s="22"/>
      <c r="L12" s="22"/>
      <c r="M12" s="22"/>
      <c r="N12" s="23"/>
      <c r="O12" s="97"/>
      <c r="P12" s="13"/>
      <c r="Q12" s="314"/>
      <c r="R12" s="314"/>
      <c r="S12" s="314"/>
      <c r="T12" s="314"/>
      <c r="U12" s="314"/>
      <c r="V12" s="314"/>
      <c r="W12" s="314"/>
      <c r="X12" s="314"/>
      <c r="Y12" s="314"/>
      <c r="Z12" s="314"/>
      <c r="AA12" s="13"/>
      <c r="AB12" s="98"/>
    </row>
    <row r="13" spans="2:32" s="7" customFormat="1" ht="52.5" customHeight="1">
      <c r="B13" s="20"/>
      <c r="C13" s="243" t="s">
        <v>2348</v>
      </c>
      <c r="D13" s="340" t="s">
        <v>2406</v>
      </c>
      <c r="E13" s="341"/>
      <c r="F13" s="341"/>
      <c r="G13" s="341"/>
      <c r="H13" s="341"/>
      <c r="I13" s="341"/>
      <c r="J13" s="341"/>
      <c r="K13" s="341"/>
      <c r="L13" s="341"/>
      <c r="M13" s="341"/>
      <c r="N13" s="23"/>
      <c r="O13" s="107"/>
      <c r="P13" s="108"/>
      <c r="Q13" s="315"/>
      <c r="R13" s="315"/>
      <c r="S13" s="315"/>
      <c r="T13" s="315"/>
      <c r="U13" s="315"/>
      <c r="V13" s="315"/>
      <c r="W13" s="315"/>
      <c r="X13" s="315"/>
      <c r="Y13" s="315"/>
      <c r="Z13" s="315"/>
      <c r="AA13" s="213"/>
      <c r="AB13" s="214"/>
    </row>
    <row r="14" spans="2:32" s="7" customFormat="1" ht="5.25" customHeight="1" thickBot="1">
      <c r="B14" s="20"/>
      <c r="C14" s="244"/>
      <c r="D14" s="25"/>
      <c r="E14" s="25"/>
      <c r="F14" s="25"/>
      <c r="G14" s="25"/>
      <c r="H14" s="25"/>
      <c r="I14" s="25"/>
      <c r="J14" s="25"/>
      <c r="K14" s="25"/>
      <c r="L14" s="25"/>
      <c r="M14" s="25"/>
      <c r="N14" s="23"/>
      <c r="O14" s="109"/>
      <c r="P14" s="26"/>
      <c r="Q14" s="26"/>
      <c r="R14" s="26"/>
      <c r="S14" s="26"/>
      <c r="T14" s="26"/>
      <c r="U14" s="26"/>
      <c r="V14" s="26"/>
      <c r="W14" s="26"/>
      <c r="X14" s="26"/>
      <c r="Y14" s="26"/>
      <c r="Z14" s="26"/>
      <c r="AA14" s="26"/>
      <c r="AB14" s="27"/>
    </row>
    <row r="15" spans="2:32" s="7" customFormat="1" ht="31.5" customHeight="1">
      <c r="B15" s="20"/>
      <c r="C15" s="243" t="s">
        <v>2349</v>
      </c>
      <c r="D15" s="323" t="s">
        <v>2407</v>
      </c>
      <c r="E15" s="323"/>
      <c r="F15" s="323"/>
      <c r="G15" s="323"/>
      <c r="H15" s="323"/>
      <c r="I15" s="323"/>
      <c r="J15" s="323"/>
      <c r="K15" s="323"/>
      <c r="L15" s="323"/>
      <c r="M15" s="323"/>
      <c r="N15" s="28"/>
      <c r="O15" s="407" t="s">
        <v>2408</v>
      </c>
      <c r="P15" s="408"/>
      <c r="Q15" s="408"/>
      <c r="R15" s="408"/>
      <c r="S15" s="408"/>
      <c r="T15" s="408"/>
      <c r="U15" s="408"/>
      <c r="V15" s="408"/>
      <c r="W15" s="408"/>
      <c r="X15" s="408"/>
      <c r="Y15" s="408"/>
      <c r="Z15" s="408"/>
      <c r="AA15" s="408"/>
      <c r="AB15" s="409"/>
    </row>
    <row r="16" spans="2:32" s="7" customFormat="1" ht="5.25" customHeight="1">
      <c r="B16" s="20"/>
      <c r="C16" s="244"/>
      <c r="D16" s="25"/>
      <c r="E16" s="25"/>
      <c r="F16" s="25"/>
      <c r="G16" s="25"/>
      <c r="H16" s="25"/>
      <c r="I16" s="25"/>
      <c r="J16" s="25"/>
      <c r="K16" s="25"/>
      <c r="L16" s="25"/>
      <c r="M16" s="25"/>
      <c r="N16" s="23"/>
      <c r="O16" s="410"/>
      <c r="P16" s="411"/>
      <c r="Q16" s="411"/>
      <c r="R16" s="411"/>
      <c r="S16" s="411"/>
      <c r="T16" s="411"/>
      <c r="U16" s="411"/>
      <c r="V16" s="411"/>
      <c r="W16" s="411"/>
      <c r="X16" s="411"/>
      <c r="Y16" s="411"/>
      <c r="Z16" s="411"/>
      <c r="AA16" s="411"/>
      <c r="AB16" s="412"/>
    </row>
    <row r="17" spans="2:28" s="7" customFormat="1" ht="15" customHeight="1">
      <c r="B17" s="20"/>
      <c r="C17" s="44" t="s">
        <v>2350</v>
      </c>
      <c r="D17" s="30"/>
      <c r="E17" s="22" t="s">
        <v>2351</v>
      </c>
      <c r="F17" s="238" t="s">
        <v>2352</v>
      </c>
      <c r="G17" s="22" t="s">
        <v>2353</v>
      </c>
      <c r="H17" s="30"/>
      <c r="I17" s="22" t="s">
        <v>2354</v>
      </c>
      <c r="J17" s="22"/>
      <c r="K17" s="22"/>
      <c r="L17" s="22"/>
      <c r="M17" s="22"/>
      <c r="N17" s="23"/>
      <c r="O17" s="410"/>
      <c r="P17" s="411"/>
      <c r="Q17" s="411"/>
      <c r="R17" s="411"/>
      <c r="S17" s="411"/>
      <c r="T17" s="411"/>
      <c r="U17" s="411"/>
      <c r="V17" s="411"/>
      <c r="W17" s="411"/>
      <c r="X17" s="411"/>
      <c r="Y17" s="411"/>
      <c r="Z17" s="411"/>
      <c r="AA17" s="411"/>
      <c r="AB17" s="412"/>
    </row>
    <row r="18" spans="2:28" s="7" customFormat="1" ht="5.25" customHeight="1">
      <c r="B18" s="20"/>
      <c r="C18" s="44"/>
      <c r="D18" s="21"/>
      <c r="E18" s="22"/>
      <c r="F18" s="22"/>
      <c r="G18" s="22"/>
      <c r="H18" s="22"/>
      <c r="I18" s="22"/>
      <c r="J18" s="22"/>
      <c r="K18" s="22"/>
      <c r="L18" s="22"/>
      <c r="M18" s="22"/>
      <c r="N18" s="23"/>
      <c r="O18" s="410"/>
      <c r="P18" s="411"/>
      <c r="Q18" s="411"/>
      <c r="R18" s="411"/>
      <c r="S18" s="411"/>
      <c r="T18" s="411"/>
      <c r="U18" s="411"/>
      <c r="V18" s="411"/>
      <c r="W18" s="411"/>
      <c r="X18" s="411"/>
      <c r="Y18" s="411"/>
      <c r="Z18" s="411"/>
      <c r="AA18" s="411"/>
      <c r="AB18" s="412"/>
    </row>
    <row r="19" spans="2:28" s="7" customFormat="1" ht="5.25" customHeight="1">
      <c r="B19" s="20"/>
      <c r="C19" s="44"/>
      <c r="D19" s="21"/>
      <c r="E19" s="22"/>
      <c r="F19" s="22"/>
      <c r="G19" s="22"/>
      <c r="H19" s="22"/>
      <c r="I19" s="22"/>
      <c r="J19" s="22"/>
      <c r="K19" s="22"/>
      <c r="L19" s="22"/>
      <c r="M19" s="22"/>
      <c r="N19" s="22"/>
      <c r="O19" s="410"/>
      <c r="P19" s="411"/>
      <c r="Q19" s="411"/>
      <c r="R19" s="411"/>
      <c r="S19" s="411"/>
      <c r="T19" s="411"/>
      <c r="U19" s="411"/>
      <c r="V19" s="411"/>
      <c r="W19" s="411"/>
      <c r="X19" s="411"/>
      <c r="Y19" s="411"/>
      <c r="Z19" s="411"/>
      <c r="AA19" s="411"/>
      <c r="AB19" s="412"/>
    </row>
    <row r="20" spans="2:28" s="7" customFormat="1" ht="5.25" customHeight="1">
      <c r="B20" s="20"/>
      <c r="C20" s="44"/>
      <c r="D20" s="21"/>
      <c r="E20" s="22"/>
      <c r="F20" s="22"/>
      <c r="G20" s="22"/>
      <c r="H20" s="22"/>
      <c r="I20" s="22"/>
      <c r="J20" s="22"/>
      <c r="K20" s="22"/>
      <c r="L20" s="22"/>
      <c r="M20" s="22"/>
      <c r="N20" s="22"/>
      <c r="O20" s="410"/>
      <c r="P20" s="411"/>
      <c r="Q20" s="411"/>
      <c r="R20" s="411"/>
      <c r="S20" s="411"/>
      <c r="T20" s="411"/>
      <c r="U20" s="411"/>
      <c r="V20" s="411"/>
      <c r="W20" s="411"/>
      <c r="X20" s="411"/>
      <c r="Y20" s="411"/>
      <c r="Z20" s="411"/>
      <c r="AA20" s="411"/>
      <c r="AB20" s="412"/>
    </row>
    <row r="21" spans="2:28" s="7" customFormat="1" ht="15" customHeight="1">
      <c r="B21" s="20"/>
      <c r="C21" s="328" t="s">
        <v>2393</v>
      </c>
      <c r="D21" s="328"/>
      <c r="E21" s="333"/>
      <c r="F21" s="334"/>
      <c r="G21" s="334"/>
      <c r="H21" s="334"/>
      <c r="I21" s="334"/>
      <c r="J21" s="334"/>
      <c r="K21" s="334"/>
      <c r="L21" s="334"/>
      <c r="M21" s="335"/>
      <c r="N21" s="22"/>
      <c r="O21" s="410"/>
      <c r="P21" s="411"/>
      <c r="Q21" s="411"/>
      <c r="R21" s="411"/>
      <c r="S21" s="411"/>
      <c r="T21" s="411"/>
      <c r="U21" s="411"/>
      <c r="V21" s="411"/>
      <c r="W21" s="411"/>
      <c r="X21" s="411"/>
      <c r="Y21" s="411"/>
      <c r="Z21" s="411"/>
      <c r="AA21" s="411"/>
      <c r="AB21" s="412"/>
    </row>
    <row r="22" spans="2:28" s="7" customFormat="1" ht="5.25" customHeight="1">
      <c r="B22" s="20"/>
      <c r="C22" s="328"/>
      <c r="D22" s="328"/>
      <c r="E22" s="373"/>
      <c r="F22" s="374"/>
      <c r="G22" s="374"/>
      <c r="H22" s="374"/>
      <c r="I22" s="374"/>
      <c r="J22" s="374"/>
      <c r="K22" s="374"/>
      <c r="L22" s="374"/>
      <c r="M22" s="375"/>
      <c r="N22" s="22"/>
      <c r="O22" s="410"/>
      <c r="P22" s="411"/>
      <c r="Q22" s="411"/>
      <c r="R22" s="411"/>
      <c r="S22" s="411"/>
      <c r="T22" s="411"/>
      <c r="U22" s="411"/>
      <c r="V22" s="411"/>
      <c r="W22" s="411"/>
      <c r="X22" s="411"/>
      <c r="Y22" s="411"/>
      <c r="Z22" s="411"/>
      <c r="AA22" s="411"/>
      <c r="AB22" s="412"/>
    </row>
    <row r="23" spans="2:28" s="7" customFormat="1" ht="5.25" customHeight="1">
      <c r="B23" s="20"/>
      <c r="C23" s="328"/>
      <c r="D23" s="328"/>
      <c r="E23" s="376"/>
      <c r="F23" s="377"/>
      <c r="G23" s="377"/>
      <c r="H23" s="377"/>
      <c r="I23" s="377"/>
      <c r="J23" s="377"/>
      <c r="K23" s="377"/>
      <c r="L23" s="377"/>
      <c r="M23" s="378"/>
      <c r="N23" s="22"/>
      <c r="O23" s="410"/>
      <c r="P23" s="411"/>
      <c r="Q23" s="411"/>
      <c r="R23" s="411"/>
      <c r="S23" s="411"/>
      <c r="T23" s="411"/>
      <c r="U23" s="411"/>
      <c r="V23" s="411"/>
      <c r="W23" s="411"/>
      <c r="X23" s="411"/>
      <c r="Y23" s="411"/>
      <c r="Z23" s="411"/>
      <c r="AA23" s="411"/>
      <c r="AB23" s="412"/>
    </row>
    <row r="24" spans="2:28" s="7" customFormat="1" ht="5.25" customHeight="1">
      <c r="B24" s="20"/>
      <c r="C24" s="245"/>
      <c r="D24" s="245"/>
      <c r="E24" s="21"/>
      <c r="F24" s="21"/>
      <c r="G24" s="21"/>
      <c r="H24" s="21"/>
      <c r="I24" s="21"/>
      <c r="J24" s="21"/>
      <c r="K24" s="21"/>
      <c r="L24" s="21"/>
      <c r="M24" s="21"/>
      <c r="N24" s="22"/>
      <c r="O24" s="410"/>
      <c r="P24" s="411"/>
      <c r="Q24" s="411"/>
      <c r="R24" s="411"/>
      <c r="S24" s="411"/>
      <c r="T24" s="411"/>
      <c r="U24" s="411"/>
      <c r="V24" s="411"/>
      <c r="W24" s="411"/>
      <c r="X24" s="411"/>
      <c r="Y24" s="411"/>
      <c r="Z24" s="411"/>
      <c r="AA24" s="411"/>
      <c r="AB24" s="412"/>
    </row>
    <row r="25" spans="2:28" s="7" customFormat="1" ht="5.25" customHeight="1">
      <c r="B25" s="20"/>
      <c r="C25" s="240"/>
      <c r="D25" s="21"/>
      <c r="E25" s="22"/>
      <c r="F25" s="22"/>
      <c r="G25" s="22"/>
      <c r="H25" s="22"/>
      <c r="I25" s="22"/>
      <c r="J25" s="22"/>
      <c r="K25" s="22"/>
      <c r="L25" s="22"/>
      <c r="M25" s="22"/>
      <c r="N25" s="22"/>
      <c r="O25" s="410"/>
      <c r="P25" s="411"/>
      <c r="Q25" s="411"/>
      <c r="R25" s="411"/>
      <c r="S25" s="411"/>
      <c r="T25" s="411"/>
      <c r="U25" s="411"/>
      <c r="V25" s="411"/>
      <c r="W25" s="411"/>
      <c r="X25" s="411"/>
      <c r="Y25" s="411"/>
      <c r="Z25" s="411"/>
      <c r="AA25" s="411"/>
      <c r="AB25" s="412"/>
    </row>
    <row r="26" spans="2:28" s="7" customFormat="1" ht="5.25" customHeight="1">
      <c r="B26" s="20"/>
      <c r="C26" s="324" t="s">
        <v>2394</v>
      </c>
      <c r="D26" s="324"/>
      <c r="E26" s="329"/>
      <c r="F26" s="379"/>
      <c r="G26" s="379"/>
      <c r="H26" s="379"/>
      <c r="I26" s="379"/>
      <c r="J26" s="379"/>
      <c r="K26" s="379"/>
      <c r="L26" s="379"/>
      <c r="M26" s="380"/>
      <c r="N26" s="22"/>
      <c r="O26" s="410"/>
      <c r="P26" s="411"/>
      <c r="Q26" s="411"/>
      <c r="R26" s="411"/>
      <c r="S26" s="411"/>
      <c r="T26" s="411"/>
      <c r="U26" s="411"/>
      <c r="V26" s="411"/>
      <c r="W26" s="411"/>
      <c r="X26" s="411"/>
      <c r="Y26" s="411"/>
      <c r="Z26" s="411"/>
      <c r="AA26" s="411"/>
      <c r="AB26" s="412"/>
    </row>
    <row r="27" spans="2:28" s="7" customFormat="1" ht="5.25" customHeight="1">
      <c r="B27" s="20"/>
      <c r="C27" s="324"/>
      <c r="D27" s="324"/>
      <c r="E27" s="381"/>
      <c r="F27" s="382"/>
      <c r="G27" s="382"/>
      <c r="H27" s="382"/>
      <c r="I27" s="382"/>
      <c r="J27" s="382"/>
      <c r="K27" s="382"/>
      <c r="L27" s="382"/>
      <c r="M27" s="383"/>
      <c r="N27" s="22"/>
      <c r="O27" s="410"/>
      <c r="P27" s="411"/>
      <c r="Q27" s="411"/>
      <c r="R27" s="411"/>
      <c r="S27" s="411"/>
      <c r="T27" s="411"/>
      <c r="U27" s="411"/>
      <c r="V27" s="411"/>
      <c r="W27" s="411"/>
      <c r="X27" s="411"/>
      <c r="Y27" s="411"/>
      <c r="Z27" s="411"/>
      <c r="AA27" s="411"/>
      <c r="AB27" s="412"/>
    </row>
    <row r="28" spans="2:28" s="7" customFormat="1" ht="5.25" customHeight="1">
      <c r="B28" s="20"/>
      <c r="C28" s="324"/>
      <c r="D28" s="324"/>
      <c r="E28" s="381"/>
      <c r="F28" s="382"/>
      <c r="G28" s="382"/>
      <c r="H28" s="382"/>
      <c r="I28" s="382"/>
      <c r="J28" s="382"/>
      <c r="K28" s="382"/>
      <c r="L28" s="382"/>
      <c r="M28" s="383"/>
      <c r="N28" s="22"/>
      <c r="O28" s="410"/>
      <c r="P28" s="411"/>
      <c r="Q28" s="411"/>
      <c r="R28" s="411"/>
      <c r="S28" s="411"/>
      <c r="T28" s="411"/>
      <c r="U28" s="411"/>
      <c r="V28" s="411"/>
      <c r="W28" s="411"/>
      <c r="X28" s="411"/>
      <c r="Y28" s="411"/>
      <c r="Z28" s="411"/>
      <c r="AA28" s="411"/>
      <c r="AB28" s="412"/>
    </row>
    <row r="29" spans="2:28" s="7" customFormat="1" ht="5.25" customHeight="1">
      <c r="B29" s="20"/>
      <c r="C29" s="324"/>
      <c r="D29" s="324"/>
      <c r="E29" s="381"/>
      <c r="F29" s="382"/>
      <c r="G29" s="382"/>
      <c r="H29" s="382"/>
      <c r="I29" s="382"/>
      <c r="J29" s="382"/>
      <c r="K29" s="382"/>
      <c r="L29" s="382"/>
      <c r="M29" s="383"/>
      <c r="N29" s="22"/>
      <c r="O29" s="410"/>
      <c r="P29" s="411"/>
      <c r="Q29" s="411"/>
      <c r="R29" s="411"/>
      <c r="S29" s="411"/>
      <c r="T29" s="411"/>
      <c r="U29" s="411"/>
      <c r="V29" s="411"/>
      <c r="W29" s="411"/>
      <c r="X29" s="411"/>
      <c r="Y29" s="411"/>
      <c r="Z29" s="411"/>
      <c r="AA29" s="411"/>
      <c r="AB29" s="412"/>
    </row>
    <row r="30" spans="2:28" s="7" customFormat="1" ht="6" customHeight="1">
      <c r="B30" s="20"/>
      <c r="C30" s="324"/>
      <c r="D30" s="324"/>
      <c r="E30" s="384"/>
      <c r="F30" s="385"/>
      <c r="G30" s="385"/>
      <c r="H30" s="385"/>
      <c r="I30" s="385"/>
      <c r="J30" s="385"/>
      <c r="K30" s="385"/>
      <c r="L30" s="385"/>
      <c r="M30" s="386"/>
      <c r="N30" s="31"/>
      <c r="O30" s="410"/>
      <c r="P30" s="411"/>
      <c r="Q30" s="411"/>
      <c r="R30" s="411"/>
      <c r="S30" s="411"/>
      <c r="T30" s="411"/>
      <c r="U30" s="411"/>
      <c r="V30" s="411"/>
      <c r="W30" s="411"/>
      <c r="X30" s="411"/>
      <c r="Y30" s="411"/>
      <c r="Z30" s="411"/>
      <c r="AA30" s="411"/>
      <c r="AB30" s="412"/>
    </row>
    <row r="31" spans="2:28" s="7" customFormat="1" ht="5.25" customHeight="1">
      <c r="B31" s="20"/>
      <c r="C31" s="44"/>
      <c r="D31" s="21"/>
      <c r="E31" s="22"/>
      <c r="F31" s="22"/>
      <c r="G31" s="22"/>
      <c r="H31" s="22"/>
      <c r="I31" s="22"/>
      <c r="J31" s="22"/>
      <c r="K31" s="22"/>
      <c r="L31" s="22"/>
      <c r="M31" s="22"/>
      <c r="N31" s="23"/>
      <c r="O31" s="410"/>
      <c r="P31" s="411"/>
      <c r="Q31" s="411"/>
      <c r="R31" s="411"/>
      <c r="S31" s="411"/>
      <c r="T31" s="411"/>
      <c r="U31" s="411"/>
      <c r="V31" s="411"/>
      <c r="W31" s="411"/>
      <c r="X31" s="411"/>
      <c r="Y31" s="411"/>
      <c r="Z31" s="411"/>
      <c r="AA31" s="411"/>
      <c r="AB31" s="412"/>
    </row>
    <row r="32" spans="2:28" s="7" customFormat="1" ht="6" customHeight="1">
      <c r="B32" s="20"/>
      <c r="C32" s="21"/>
      <c r="D32" s="21"/>
      <c r="E32" s="31"/>
      <c r="F32" s="32"/>
      <c r="G32" s="32"/>
      <c r="H32" s="32"/>
      <c r="I32" s="32"/>
      <c r="J32" s="32"/>
      <c r="K32" s="32"/>
      <c r="L32" s="32"/>
      <c r="M32" s="32"/>
      <c r="N32" s="33"/>
      <c r="O32" s="410"/>
      <c r="P32" s="411"/>
      <c r="Q32" s="411"/>
      <c r="R32" s="411"/>
      <c r="S32" s="411"/>
      <c r="T32" s="411"/>
      <c r="U32" s="411"/>
      <c r="V32" s="411"/>
      <c r="W32" s="411"/>
      <c r="X32" s="411"/>
      <c r="Y32" s="411"/>
      <c r="Z32" s="411"/>
      <c r="AA32" s="411"/>
      <c r="AB32" s="412"/>
    </row>
    <row r="33" spans="2:28" s="7" customFormat="1" ht="33.75" customHeight="1">
      <c r="B33" s="20"/>
      <c r="C33" s="360" t="s">
        <v>2355</v>
      </c>
      <c r="D33" s="361"/>
      <c r="E33" s="361"/>
      <c r="F33" s="361"/>
      <c r="G33" s="361"/>
      <c r="H33" s="361"/>
      <c r="I33" s="361"/>
      <c r="J33" s="361"/>
      <c r="K33" s="361"/>
      <c r="L33" s="362"/>
      <c r="M33" s="31"/>
      <c r="N33" s="28"/>
      <c r="O33" s="413"/>
      <c r="P33" s="414"/>
      <c r="Q33" s="414"/>
      <c r="R33" s="414"/>
      <c r="S33" s="414"/>
      <c r="T33" s="414"/>
      <c r="U33" s="414"/>
      <c r="V33" s="414"/>
      <c r="W33" s="414"/>
      <c r="X33" s="414"/>
      <c r="Y33" s="414"/>
      <c r="Z33" s="414"/>
      <c r="AA33" s="414"/>
      <c r="AB33" s="415"/>
    </row>
    <row r="34" spans="2:28" s="7" customFormat="1" ht="165" customHeight="1">
      <c r="B34" s="35"/>
      <c r="C34" s="357"/>
      <c r="D34" s="357"/>
      <c r="E34" s="357"/>
      <c r="F34" s="357"/>
      <c r="G34" s="357"/>
      <c r="H34" s="357"/>
      <c r="I34" s="357"/>
      <c r="J34" s="357"/>
      <c r="K34" s="357"/>
      <c r="L34" s="357"/>
      <c r="M34" s="31"/>
      <c r="N34" s="28"/>
      <c r="O34" s="401" t="s">
        <v>2409</v>
      </c>
      <c r="P34" s="416"/>
      <c r="Q34" s="416"/>
      <c r="R34" s="416"/>
      <c r="S34" s="416"/>
      <c r="T34" s="416"/>
      <c r="U34" s="416"/>
      <c r="V34" s="416"/>
      <c r="W34" s="416"/>
      <c r="X34" s="416"/>
      <c r="Y34" s="416"/>
      <c r="Z34" s="416"/>
      <c r="AA34" s="416"/>
      <c r="AB34" s="417"/>
    </row>
    <row r="35" spans="2:28" s="7" customFormat="1" ht="20.25" customHeight="1">
      <c r="B35" s="35"/>
      <c r="C35" s="243"/>
      <c r="D35" s="243"/>
      <c r="E35" s="36"/>
      <c r="F35" s="36"/>
      <c r="G35" s="36"/>
      <c r="H35" s="36"/>
      <c r="I35" s="36"/>
      <c r="J35" s="36"/>
      <c r="K35" s="36"/>
      <c r="L35" s="36"/>
      <c r="M35" s="36"/>
      <c r="N35" s="250"/>
      <c r="O35" s="388" t="s">
        <v>2410</v>
      </c>
      <c r="P35" s="389"/>
      <c r="Q35" s="389"/>
      <c r="R35" s="389"/>
      <c r="S35" s="389"/>
      <c r="T35" s="389"/>
      <c r="U35" s="389"/>
      <c r="V35" s="389"/>
      <c r="W35" s="389"/>
      <c r="X35" s="389"/>
      <c r="Y35" s="389"/>
      <c r="Z35" s="389"/>
      <c r="AA35" s="389"/>
      <c r="AB35" s="390"/>
    </row>
    <row r="36" spans="2:28" s="7" customFormat="1" ht="34.5" customHeight="1">
      <c r="B36" s="4">
        <v>2</v>
      </c>
      <c r="C36" s="5" t="s">
        <v>2356</v>
      </c>
      <c r="D36" s="6"/>
      <c r="E36" s="6"/>
      <c r="F36" s="6"/>
      <c r="G36" s="6"/>
      <c r="H36" s="6"/>
      <c r="I36" s="6"/>
      <c r="J36" s="6"/>
      <c r="K36" s="6"/>
      <c r="L36" s="6"/>
      <c r="M36" s="6"/>
      <c r="N36" s="37"/>
      <c r="O36" s="391"/>
      <c r="P36" s="392"/>
      <c r="Q36" s="392"/>
      <c r="R36" s="392"/>
      <c r="S36" s="392"/>
      <c r="T36" s="392"/>
      <c r="U36" s="392"/>
      <c r="V36" s="392"/>
      <c r="W36" s="392"/>
      <c r="X36" s="392"/>
      <c r="Y36" s="392"/>
      <c r="Z36" s="392"/>
      <c r="AA36" s="392"/>
      <c r="AB36" s="393"/>
    </row>
    <row r="37" spans="2:28" s="7" customFormat="1" ht="5.25" customHeight="1">
      <c r="B37" s="38"/>
      <c r="C37" s="39"/>
      <c r="D37" s="40"/>
      <c r="E37" s="40"/>
      <c r="F37" s="40"/>
      <c r="G37" s="40"/>
      <c r="H37" s="40"/>
      <c r="I37" s="40"/>
      <c r="J37" s="40"/>
      <c r="K37" s="40"/>
      <c r="L37" s="40"/>
      <c r="M37" s="40"/>
      <c r="N37" s="41"/>
      <c r="O37" s="391"/>
      <c r="P37" s="392"/>
      <c r="Q37" s="392"/>
      <c r="R37" s="392"/>
      <c r="S37" s="392"/>
      <c r="T37" s="392"/>
      <c r="U37" s="392"/>
      <c r="V37" s="392"/>
      <c r="W37" s="392"/>
      <c r="X37" s="392"/>
      <c r="Y37" s="392"/>
      <c r="Z37" s="392"/>
      <c r="AA37" s="392"/>
      <c r="AB37" s="393"/>
    </row>
    <row r="38" spans="2:28" s="7" customFormat="1" ht="26.25" customHeight="1">
      <c r="B38" s="20"/>
      <c r="C38" s="342" t="s">
        <v>2357</v>
      </c>
      <c r="D38" s="343" t="s">
        <v>2411</v>
      </c>
      <c r="E38" s="344"/>
      <c r="F38" s="344"/>
      <c r="G38" s="345"/>
      <c r="H38" s="352" t="s">
        <v>2358</v>
      </c>
      <c r="I38" s="324"/>
      <c r="J38" s="364" t="s">
        <v>2412</v>
      </c>
      <c r="K38" s="365"/>
      <c r="L38" s="365"/>
      <c r="M38" s="366"/>
      <c r="N38" s="28"/>
      <c r="O38" s="391"/>
      <c r="P38" s="392"/>
      <c r="Q38" s="392"/>
      <c r="R38" s="392"/>
      <c r="S38" s="392"/>
      <c r="T38" s="392"/>
      <c r="U38" s="392"/>
      <c r="V38" s="392"/>
      <c r="W38" s="392"/>
      <c r="X38" s="392"/>
      <c r="Y38" s="392"/>
      <c r="Z38" s="392"/>
      <c r="AA38" s="392"/>
      <c r="AB38" s="393"/>
    </row>
    <row r="39" spans="2:28" s="7" customFormat="1" ht="5.25" customHeight="1">
      <c r="B39" s="20"/>
      <c r="C39" s="342"/>
      <c r="D39" s="346"/>
      <c r="E39" s="347"/>
      <c r="F39" s="347"/>
      <c r="G39" s="348"/>
      <c r="H39" s="352"/>
      <c r="I39" s="324"/>
      <c r="J39" s="367"/>
      <c r="K39" s="368"/>
      <c r="L39" s="368"/>
      <c r="M39" s="369"/>
      <c r="N39" s="23"/>
      <c r="O39" s="391"/>
      <c r="P39" s="392"/>
      <c r="Q39" s="392"/>
      <c r="R39" s="392"/>
      <c r="S39" s="392"/>
      <c r="T39" s="392"/>
      <c r="U39" s="392"/>
      <c r="V39" s="392"/>
      <c r="W39" s="392"/>
      <c r="X39" s="392"/>
      <c r="Y39" s="392"/>
      <c r="Z39" s="392"/>
      <c r="AA39" s="392"/>
      <c r="AB39" s="393"/>
    </row>
    <row r="40" spans="2:28" s="7" customFormat="1" ht="19.5" customHeight="1">
      <c r="B40" s="115"/>
      <c r="C40" s="342"/>
      <c r="D40" s="349"/>
      <c r="E40" s="350"/>
      <c r="F40" s="350"/>
      <c r="G40" s="351"/>
      <c r="H40" s="352"/>
      <c r="I40" s="324"/>
      <c r="J40" s="370"/>
      <c r="K40" s="371"/>
      <c r="L40" s="371"/>
      <c r="M40" s="372"/>
      <c r="N40" s="114"/>
      <c r="O40" s="391"/>
      <c r="P40" s="392"/>
      <c r="Q40" s="392"/>
      <c r="R40" s="392"/>
      <c r="S40" s="392"/>
      <c r="T40" s="392"/>
      <c r="U40" s="392"/>
      <c r="V40" s="392"/>
      <c r="W40" s="392"/>
      <c r="X40" s="392"/>
      <c r="Y40" s="392"/>
      <c r="Z40" s="392"/>
      <c r="AA40" s="392"/>
      <c r="AB40" s="393"/>
    </row>
    <row r="41" spans="2:28" s="7" customFormat="1" ht="6.75" customHeight="1">
      <c r="B41" s="20"/>
      <c r="C41" s="244"/>
      <c r="D41" s="82"/>
      <c r="E41" s="82"/>
      <c r="F41" s="298"/>
      <c r="G41" s="298"/>
      <c r="H41" s="82"/>
      <c r="I41" s="82"/>
      <c r="J41" s="244"/>
      <c r="K41" s="244"/>
      <c r="L41" s="82"/>
      <c r="M41" s="82"/>
      <c r="N41" s="23"/>
      <c r="O41" s="391"/>
      <c r="P41" s="392"/>
      <c r="Q41" s="392"/>
      <c r="R41" s="392"/>
      <c r="S41" s="392"/>
      <c r="T41" s="392"/>
      <c r="U41" s="392"/>
      <c r="V41" s="392"/>
      <c r="W41" s="392"/>
      <c r="X41" s="392"/>
      <c r="Y41" s="392"/>
      <c r="Z41" s="392"/>
      <c r="AA41" s="392"/>
      <c r="AB41" s="393"/>
    </row>
    <row r="42" spans="2:28" s="7" customFormat="1" ht="10.5" customHeight="1">
      <c r="B42" s="20"/>
      <c r="C42" s="82"/>
      <c r="D42" s="82"/>
      <c r="E42" s="82"/>
      <c r="F42" s="82"/>
      <c r="G42" s="82"/>
      <c r="H42" s="82"/>
      <c r="I42" s="82"/>
      <c r="J42" s="82"/>
      <c r="K42" s="82"/>
      <c r="L42" s="82"/>
      <c r="M42" s="82"/>
      <c r="N42" s="28"/>
      <c r="O42" s="391"/>
      <c r="P42" s="392"/>
      <c r="Q42" s="392"/>
      <c r="R42" s="392"/>
      <c r="S42" s="392"/>
      <c r="T42" s="392"/>
      <c r="U42" s="392"/>
      <c r="V42" s="392"/>
      <c r="W42" s="392"/>
      <c r="X42" s="392"/>
      <c r="Y42" s="392"/>
      <c r="Z42" s="392"/>
      <c r="AA42" s="392"/>
      <c r="AB42" s="393"/>
    </row>
    <row r="43" spans="2:28" s="7" customFormat="1" ht="6.75" customHeight="1">
      <c r="B43" s="20"/>
      <c r="C43" s="324" t="s">
        <v>2360</v>
      </c>
      <c r="D43" s="343" t="s">
        <v>2413</v>
      </c>
      <c r="E43" s="344"/>
      <c r="F43" s="344"/>
      <c r="G43" s="345"/>
      <c r="H43" s="324" t="s">
        <v>2358</v>
      </c>
      <c r="I43" s="324"/>
      <c r="J43" s="418" t="s">
        <v>2414</v>
      </c>
      <c r="K43" s="419"/>
      <c r="L43" s="419"/>
      <c r="M43" s="420"/>
      <c r="N43" s="23"/>
      <c r="O43" s="404"/>
      <c r="P43" s="405"/>
      <c r="Q43" s="405"/>
      <c r="R43" s="405"/>
      <c r="S43" s="405"/>
      <c r="T43" s="405"/>
      <c r="U43" s="405"/>
      <c r="V43" s="405"/>
      <c r="W43" s="405"/>
      <c r="X43" s="405"/>
      <c r="Y43" s="405"/>
      <c r="Z43" s="405"/>
      <c r="AA43" s="405"/>
      <c r="AB43" s="406"/>
    </row>
    <row r="44" spans="2:28" s="7" customFormat="1" ht="41.25" customHeight="1">
      <c r="B44" s="20"/>
      <c r="C44" s="324"/>
      <c r="D44" s="349"/>
      <c r="E44" s="350"/>
      <c r="F44" s="350"/>
      <c r="G44" s="351"/>
      <c r="H44" s="324"/>
      <c r="I44" s="324"/>
      <c r="J44" s="421"/>
      <c r="K44" s="422"/>
      <c r="L44" s="422"/>
      <c r="M44" s="423"/>
      <c r="N44" s="28"/>
      <c r="O44" s="401" t="s">
        <v>2415</v>
      </c>
      <c r="P44" s="402"/>
      <c r="Q44" s="402"/>
      <c r="R44" s="402"/>
      <c r="S44" s="402"/>
      <c r="T44" s="402"/>
      <c r="U44" s="402"/>
      <c r="V44" s="402"/>
      <c r="W44" s="402"/>
      <c r="X44" s="402"/>
      <c r="Y44" s="402"/>
      <c r="Z44" s="402"/>
      <c r="AA44" s="402"/>
      <c r="AB44" s="403"/>
    </row>
    <row r="45" spans="2:28" s="7" customFormat="1" ht="20.25" customHeight="1">
      <c r="B45" s="20"/>
      <c r="C45" s="31"/>
      <c r="D45" s="82"/>
      <c r="E45" s="42"/>
      <c r="F45" s="253"/>
      <c r="G45" s="253"/>
      <c r="H45" s="42"/>
      <c r="I45" s="42"/>
      <c r="J45" s="253"/>
      <c r="K45" s="253"/>
      <c r="L45" s="42"/>
      <c r="M45" s="42"/>
      <c r="N45" s="23"/>
      <c r="O45" s="388" t="s">
        <v>2416</v>
      </c>
      <c r="P45" s="389"/>
      <c r="Q45" s="389"/>
      <c r="R45" s="389"/>
      <c r="S45" s="389"/>
      <c r="T45" s="389"/>
      <c r="U45" s="389"/>
      <c r="V45" s="389"/>
      <c r="W45" s="389"/>
      <c r="X45" s="389"/>
      <c r="Y45" s="389"/>
      <c r="Z45" s="389"/>
      <c r="AA45" s="389"/>
      <c r="AB45" s="390"/>
    </row>
    <row r="46" spans="2:28" s="7" customFormat="1" ht="39.75" customHeight="1">
      <c r="B46" s="20"/>
      <c r="C46" s="296" t="s">
        <v>2363</v>
      </c>
      <c r="D46" s="322"/>
      <c r="E46" s="297" t="s">
        <v>2417</v>
      </c>
      <c r="F46" s="297"/>
      <c r="G46" s="297"/>
      <c r="H46" s="297"/>
      <c r="I46" s="297"/>
      <c r="J46" s="297"/>
      <c r="K46" s="297"/>
      <c r="L46" s="297"/>
      <c r="M46" s="297"/>
      <c r="N46" s="43"/>
      <c r="O46" s="391"/>
      <c r="P46" s="392"/>
      <c r="Q46" s="392"/>
      <c r="R46" s="392"/>
      <c r="S46" s="392"/>
      <c r="T46" s="392"/>
      <c r="U46" s="392"/>
      <c r="V46" s="392"/>
      <c r="W46" s="392"/>
      <c r="X46" s="392"/>
      <c r="Y46" s="392"/>
      <c r="Z46" s="392"/>
      <c r="AA46" s="392"/>
      <c r="AB46" s="393"/>
    </row>
    <row r="47" spans="2:28" s="7" customFormat="1" ht="5.25" customHeight="1">
      <c r="B47" s="20"/>
      <c r="C47" s="44"/>
      <c r="D47" s="22"/>
      <c r="E47" s="36"/>
      <c r="F47" s="36"/>
      <c r="G47" s="36"/>
      <c r="H47" s="36"/>
      <c r="I47" s="36"/>
      <c r="J47" s="36"/>
      <c r="K47" s="36"/>
      <c r="L47" s="36"/>
      <c r="M47" s="36"/>
      <c r="N47" s="23"/>
      <c r="O47" s="391"/>
      <c r="P47" s="392"/>
      <c r="Q47" s="392"/>
      <c r="R47" s="392"/>
      <c r="S47" s="392"/>
      <c r="T47" s="392"/>
      <c r="U47" s="392"/>
      <c r="V47" s="392"/>
      <c r="W47" s="392"/>
      <c r="X47" s="392"/>
      <c r="Y47" s="392"/>
      <c r="Z47" s="392"/>
      <c r="AA47" s="392"/>
      <c r="AB47" s="393"/>
    </row>
    <row r="48" spans="2:28" s="7" customFormat="1" ht="29.25" customHeight="1">
      <c r="B48" s="20"/>
      <c r="C48" s="296" t="s">
        <v>2364</v>
      </c>
      <c r="D48" s="296"/>
      <c r="E48" s="238"/>
      <c r="F48" s="82" t="s">
        <v>2365</v>
      </c>
      <c r="G48" s="238"/>
      <c r="H48" s="82" t="s">
        <v>2366</v>
      </c>
      <c r="I48" s="238" t="s">
        <v>2352</v>
      </c>
      <c r="J48" s="82" t="s">
        <v>2367</v>
      </c>
      <c r="K48" s="297"/>
      <c r="L48" s="297"/>
      <c r="M48" s="82" t="s">
        <v>2368</v>
      </c>
      <c r="N48" s="23"/>
      <c r="O48" s="391"/>
      <c r="P48" s="392"/>
      <c r="Q48" s="392"/>
      <c r="R48" s="392"/>
      <c r="S48" s="392"/>
      <c r="T48" s="392"/>
      <c r="U48" s="392"/>
      <c r="V48" s="392"/>
      <c r="W48" s="392"/>
      <c r="X48" s="392"/>
      <c r="Y48" s="392"/>
      <c r="Z48" s="392"/>
      <c r="AA48" s="392"/>
      <c r="AB48" s="393"/>
    </row>
    <row r="49" spans="2:28" s="7" customFormat="1" ht="13.5" customHeight="1">
      <c r="B49" s="20"/>
      <c r="C49" s="243"/>
      <c r="D49" s="243"/>
      <c r="E49" s="252"/>
      <c r="F49" s="82"/>
      <c r="G49" s="252"/>
      <c r="H49" s="82"/>
      <c r="I49" s="252"/>
      <c r="J49" s="82"/>
      <c r="K49" s="252"/>
      <c r="L49" s="252"/>
      <c r="M49" s="82"/>
      <c r="N49" s="23"/>
      <c r="O49" s="404"/>
      <c r="P49" s="405"/>
      <c r="Q49" s="405"/>
      <c r="R49" s="405"/>
      <c r="S49" s="405"/>
      <c r="T49" s="405"/>
      <c r="U49" s="405"/>
      <c r="V49" s="405"/>
      <c r="W49" s="405"/>
      <c r="X49" s="405"/>
      <c r="Y49" s="405"/>
      <c r="Z49" s="405"/>
      <c r="AA49" s="405"/>
      <c r="AB49" s="406"/>
    </row>
    <row r="50" spans="2:28" s="7" customFormat="1" ht="43.5" customHeight="1">
      <c r="B50" s="20"/>
      <c r="C50" s="301" t="s">
        <v>2369</v>
      </c>
      <c r="D50" s="301"/>
      <c r="E50" s="302" t="s">
        <v>2370</v>
      </c>
      <c r="F50" s="303"/>
      <c r="G50" s="303"/>
      <c r="H50" s="303"/>
      <c r="I50" s="303"/>
      <c r="J50" s="303"/>
      <c r="K50" s="304"/>
      <c r="L50" s="36"/>
      <c r="M50" s="82"/>
      <c r="N50" s="23"/>
      <c r="O50" s="388" t="s">
        <v>2418</v>
      </c>
      <c r="P50" s="389"/>
      <c r="Q50" s="389"/>
      <c r="R50" s="389"/>
      <c r="S50" s="389"/>
      <c r="T50" s="389"/>
      <c r="U50" s="389"/>
      <c r="V50" s="389"/>
      <c r="W50" s="389"/>
      <c r="X50" s="389"/>
      <c r="Y50" s="389"/>
      <c r="Z50" s="389"/>
      <c r="AA50" s="389"/>
      <c r="AB50" s="390"/>
    </row>
    <row r="51" spans="2:28" s="7" customFormat="1" ht="15.75" customHeight="1">
      <c r="B51" s="4">
        <v>3</v>
      </c>
      <c r="C51" s="5" t="s">
        <v>2419</v>
      </c>
      <c r="D51" s="147"/>
      <c r="E51" s="6"/>
      <c r="F51" s="6"/>
      <c r="G51" s="6"/>
      <c r="H51" s="6"/>
      <c r="I51" s="6"/>
      <c r="J51" s="6"/>
      <c r="K51" s="6"/>
      <c r="L51" s="6"/>
      <c r="M51" s="6"/>
      <c r="N51" s="37"/>
      <c r="O51" s="391"/>
      <c r="P51" s="392"/>
      <c r="Q51" s="392"/>
      <c r="R51" s="392"/>
      <c r="S51" s="392"/>
      <c r="T51" s="392"/>
      <c r="U51" s="392"/>
      <c r="V51" s="392"/>
      <c r="W51" s="392"/>
      <c r="X51" s="392"/>
      <c r="Y51" s="392"/>
      <c r="Z51" s="392"/>
      <c r="AA51" s="392"/>
      <c r="AB51" s="393"/>
    </row>
    <row r="52" spans="2:28" s="7" customFormat="1" ht="15.75" customHeight="1">
      <c r="B52" s="45"/>
      <c r="C52" s="146" t="s">
        <v>2420</v>
      </c>
      <c r="D52" s="46"/>
      <c r="E52" s="47"/>
      <c r="F52" s="48"/>
      <c r="G52" s="47"/>
      <c r="H52" s="48"/>
      <c r="I52" s="47"/>
      <c r="J52" s="48"/>
      <c r="K52" s="47"/>
      <c r="L52" s="47"/>
      <c r="M52" s="48"/>
      <c r="N52" s="49"/>
      <c r="O52" s="391"/>
      <c r="P52" s="392"/>
      <c r="Q52" s="392"/>
      <c r="R52" s="392"/>
      <c r="S52" s="392"/>
      <c r="T52" s="392"/>
      <c r="U52" s="392"/>
      <c r="V52" s="392"/>
      <c r="W52" s="392"/>
      <c r="X52" s="392"/>
      <c r="Y52" s="392"/>
      <c r="Z52" s="392"/>
      <c r="AA52" s="392"/>
      <c r="AB52" s="393"/>
    </row>
    <row r="53" spans="2:28" s="7" customFormat="1" ht="24.75" customHeight="1">
      <c r="B53" s="20"/>
      <c r="C53" s="124" t="s">
        <v>2421</v>
      </c>
      <c r="D53" s="131" t="s">
        <v>2422</v>
      </c>
      <c r="E53" s="131" t="s">
        <v>2423</v>
      </c>
      <c r="F53" s="131" t="s">
        <v>2424</v>
      </c>
      <c r="G53" s="131" t="s">
        <v>2425</v>
      </c>
      <c r="H53" s="131" t="s">
        <v>2426</v>
      </c>
      <c r="I53" s="131" t="s">
        <v>2427</v>
      </c>
      <c r="J53" s="131" t="s">
        <v>2428</v>
      </c>
      <c r="K53" s="131" t="s">
        <v>2429</v>
      </c>
      <c r="L53" s="131" t="s">
        <v>2430</v>
      </c>
      <c r="M53" s="145" t="s">
        <v>2431</v>
      </c>
      <c r="N53" s="23"/>
      <c r="O53" s="391"/>
      <c r="P53" s="392"/>
      <c r="Q53" s="392"/>
      <c r="R53" s="392"/>
      <c r="S53" s="392"/>
      <c r="T53" s="392"/>
      <c r="U53" s="392"/>
      <c r="V53" s="392"/>
      <c r="W53" s="392"/>
      <c r="X53" s="392"/>
      <c r="Y53" s="392"/>
      <c r="Z53" s="392"/>
      <c r="AA53" s="392"/>
      <c r="AB53" s="393"/>
    </row>
    <row r="54" spans="2:28" s="7" customFormat="1" ht="3" customHeight="1">
      <c r="B54" s="20"/>
      <c r="C54" s="244"/>
      <c r="D54" s="244"/>
      <c r="E54" s="36"/>
      <c r="F54" s="82"/>
      <c r="G54" s="36"/>
      <c r="H54" s="82"/>
      <c r="I54" s="36"/>
      <c r="J54" s="82"/>
      <c r="K54" s="36"/>
      <c r="L54" s="36"/>
      <c r="M54" s="82"/>
      <c r="N54" s="23"/>
      <c r="O54" s="391"/>
      <c r="P54" s="392"/>
      <c r="Q54" s="392"/>
      <c r="R54" s="392"/>
      <c r="S54" s="392"/>
      <c r="T54" s="392"/>
      <c r="U54" s="392"/>
      <c r="V54" s="392"/>
      <c r="W54" s="392"/>
      <c r="X54" s="392"/>
      <c r="Y54" s="392"/>
      <c r="Z54" s="392"/>
      <c r="AA54" s="392"/>
      <c r="AB54" s="393"/>
    </row>
    <row r="55" spans="2:28" s="7" customFormat="1" ht="15.75" customHeight="1">
      <c r="B55" s="20"/>
      <c r="C55" s="123" t="s">
        <v>2432</v>
      </c>
      <c r="D55" s="117">
        <v>0</v>
      </c>
      <c r="E55" s="144">
        <v>1556000</v>
      </c>
      <c r="F55" s="144">
        <v>0</v>
      </c>
      <c r="G55" s="144">
        <v>0</v>
      </c>
      <c r="H55" s="144">
        <v>0</v>
      </c>
      <c r="I55" s="144">
        <v>1740000</v>
      </c>
      <c r="J55" s="144">
        <v>0</v>
      </c>
      <c r="K55" s="144">
        <v>106000000</v>
      </c>
      <c r="L55" s="144"/>
      <c r="M55" s="82"/>
      <c r="N55" s="23"/>
      <c r="O55" s="391"/>
      <c r="P55" s="392"/>
      <c r="Q55" s="392"/>
      <c r="R55" s="392"/>
      <c r="S55" s="392"/>
      <c r="T55" s="392"/>
      <c r="U55" s="392"/>
      <c r="V55" s="392"/>
      <c r="W55" s="392"/>
      <c r="X55" s="392"/>
      <c r="Y55" s="392"/>
      <c r="Z55" s="392"/>
      <c r="AA55" s="392"/>
      <c r="AB55" s="393"/>
    </row>
    <row r="56" spans="2:28" s="137" customFormat="1" ht="15.75" customHeight="1" thickBot="1">
      <c r="B56" s="142"/>
      <c r="C56" s="130" t="s">
        <v>2433</v>
      </c>
      <c r="D56" s="141" t="s">
        <v>2434</v>
      </c>
      <c r="E56" s="139" t="s">
        <v>2435</v>
      </c>
      <c r="F56" s="140"/>
      <c r="G56" s="139" t="s">
        <v>2434</v>
      </c>
      <c r="H56" s="140" t="s">
        <v>2434</v>
      </c>
      <c r="I56" s="139" t="s">
        <v>2436</v>
      </c>
      <c r="J56" s="140" t="s">
        <v>2434</v>
      </c>
      <c r="K56" s="139" t="s">
        <v>2437</v>
      </c>
      <c r="L56" s="139"/>
      <c r="M56" s="51"/>
      <c r="N56" s="138"/>
      <c r="O56" s="394"/>
      <c r="P56" s="395"/>
      <c r="Q56" s="395"/>
      <c r="R56" s="395"/>
      <c r="S56" s="395"/>
      <c r="T56" s="395"/>
      <c r="U56" s="395"/>
      <c r="V56" s="395"/>
      <c r="W56" s="395"/>
      <c r="X56" s="395"/>
      <c r="Y56" s="395"/>
      <c r="Z56" s="395"/>
      <c r="AA56" s="395"/>
      <c r="AB56" s="396"/>
    </row>
    <row r="57" spans="2:28" s="7" customFormat="1" ht="3" customHeight="1">
      <c r="B57" s="20"/>
      <c r="C57" s="247"/>
      <c r="D57" s="143"/>
      <c r="E57" s="92"/>
      <c r="F57" s="70"/>
      <c r="G57" s="92"/>
      <c r="H57" s="70"/>
      <c r="I57" s="92"/>
      <c r="J57" s="70"/>
      <c r="K57" s="92"/>
      <c r="L57" s="92"/>
      <c r="M57" s="82"/>
      <c r="N57" s="23"/>
      <c r="O57" s="1"/>
      <c r="P57" s="1"/>
      <c r="Q57" s="1"/>
      <c r="R57" s="1"/>
      <c r="S57" s="1"/>
      <c r="T57" s="1"/>
      <c r="U57" s="1"/>
      <c r="V57" s="1"/>
      <c r="W57" s="1"/>
      <c r="X57" s="1"/>
      <c r="Y57" s="1"/>
      <c r="Z57" s="1"/>
      <c r="AA57" s="1"/>
      <c r="AB57" s="1"/>
    </row>
    <row r="58" spans="2:28" s="7" customFormat="1" ht="26.25" customHeight="1">
      <c r="B58" s="20"/>
      <c r="C58" s="124" t="s">
        <v>2438</v>
      </c>
      <c r="D58" s="126">
        <v>6122</v>
      </c>
      <c r="E58" s="126">
        <v>41.338000000000001</v>
      </c>
      <c r="F58" s="126"/>
      <c r="G58" s="126">
        <v>5365</v>
      </c>
      <c r="H58" s="126">
        <v>6037</v>
      </c>
      <c r="I58" s="126">
        <v>3.6</v>
      </c>
      <c r="J58" s="126">
        <v>6565</v>
      </c>
      <c r="K58" s="126"/>
      <c r="L58" s="126"/>
      <c r="M58" s="82"/>
      <c r="N58" s="23"/>
      <c r="O58" s="1"/>
      <c r="P58" s="1"/>
      <c r="Q58" s="1"/>
      <c r="R58" s="1"/>
      <c r="S58" s="1"/>
      <c r="T58" s="1"/>
      <c r="U58" s="1"/>
      <c r="V58" s="1"/>
      <c r="W58" s="1"/>
      <c r="X58" s="1"/>
      <c r="Y58" s="1"/>
      <c r="Z58" s="1"/>
      <c r="AA58" s="1"/>
      <c r="AB58" s="1"/>
    </row>
    <row r="59" spans="2:28" s="137" customFormat="1" ht="15.75" customHeight="1">
      <c r="B59" s="142"/>
      <c r="C59" s="130" t="s">
        <v>2433</v>
      </c>
      <c r="D59" s="141" t="s">
        <v>2439</v>
      </c>
      <c r="E59" s="139" t="s">
        <v>2440</v>
      </c>
      <c r="F59" s="140"/>
      <c r="G59" s="139" t="s">
        <v>2439</v>
      </c>
      <c r="H59" s="140" t="s">
        <v>2439</v>
      </c>
      <c r="I59" s="139" t="s">
        <v>2441</v>
      </c>
      <c r="J59" s="140" t="s">
        <v>2439</v>
      </c>
      <c r="K59" s="139"/>
      <c r="L59" s="139"/>
      <c r="M59" s="51"/>
      <c r="N59" s="138"/>
      <c r="O59" s="1"/>
      <c r="P59" s="1"/>
      <c r="Q59" s="1"/>
      <c r="R59" s="1"/>
      <c r="S59" s="1"/>
      <c r="T59" s="1"/>
      <c r="U59" s="1"/>
      <c r="V59" s="1"/>
      <c r="W59" s="1"/>
      <c r="X59" s="1"/>
      <c r="Y59" s="1"/>
      <c r="Z59" s="1"/>
      <c r="AA59" s="1"/>
      <c r="AB59" s="1"/>
    </row>
    <row r="60" spans="2:28" s="7" customFormat="1" ht="3" customHeight="1">
      <c r="B60" s="20"/>
      <c r="C60" s="253"/>
      <c r="D60" s="244"/>
      <c r="E60" s="36"/>
      <c r="F60" s="82"/>
      <c r="G60" s="36"/>
      <c r="H60" s="82"/>
      <c r="I60" s="36"/>
      <c r="J60" s="82"/>
      <c r="K60" s="36"/>
      <c r="L60" s="36"/>
      <c r="M60" s="82"/>
      <c r="N60" s="23"/>
      <c r="O60" s="1"/>
      <c r="P60" s="1"/>
      <c r="Q60" s="1"/>
      <c r="R60" s="1"/>
      <c r="S60" s="1"/>
      <c r="T60" s="1"/>
      <c r="U60" s="1"/>
      <c r="V60" s="1"/>
      <c r="W60" s="1"/>
      <c r="X60" s="1"/>
      <c r="Y60" s="1"/>
      <c r="Z60" s="1"/>
      <c r="AA60" s="1"/>
      <c r="AB60" s="1"/>
    </row>
    <row r="61" spans="2:28" s="7" customFormat="1" ht="15.75" customHeight="1">
      <c r="B61" s="20"/>
      <c r="C61" s="123" t="s">
        <v>2442</v>
      </c>
      <c r="D61" s="136">
        <f>+D58*D55</f>
        <v>0</v>
      </c>
      <c r="E61" s="135">
        <f>+E55*E58</f>
        <v>64321928</v>
      </c>
      <c r="F61" s="136">
        <f>+F58*F55</f>
        <v>0</v>
      </c>
      <c r="G61" s="136">
        <f>+G58*G55</f>
        <v>0</v>
      </c>
      <c r="H61" s="136">
        <f>+H58*H55</f>
        <v>0</v>
      </c>
      <c r="I61" s="135">
        <f>+I55*I58</f>
        <v>6264000</v>
      </c>
      <c r="J61" s="136">
        <f>+J58*J55</f>
        <v>0</v>
      </c>
      <c r="K61" s="135">
        <f>+K55</f>
        <v>106000000</v>
      </c>
      <c r="L61" s="135"/>
      <c r="M61" s="134">
        <f>+D61+E61+F61+G61+H61+I61+J61+K61+L61</f>
        <v>176585928</v>
      </c>
      <c r="N61" s="23"/>
      <c r="O61" s="1"/>
      <c r="P61" s="1"/>
      <c r="Q61" s="1"/>
      <c r="R61" s="1"/>
      <c r="S61" s="1"/>
      <c r="T61" s="1"/>
      <c r="U61" s="1"/>
      <c r="V61" s="1"/>
      <c r="W61" s="1"/>
      <c r="X61" s="1"/>
      <c r="Y61" s="1"/>
      <c r="Z61" s="1"/>
      <c r="AA61" s="1"/>
      <c r="AB61" s="1"/>
    </row>
    <row r="62" spans="2:28" s="7" customFormat="1" ht="15.75" customHeight="1">
      <c r="B62" s="20"/>
      <c r="C62" s="253"/>
      <c r="D62" s="244"/>
      <c r="E62" s="36"/>
      <c r="F62" s="82"/>
      <c r="G62" s="36"/>
      <c r="H62" s="82"/>
      <c r="I62" s="36"/>
      <c r="J62" s="82"/>
      <c r="K62" s="36"/>
      <c r="L62" s="36"/>
      <c r="M62" s="82"/>
      <c r="N62" s="23"/>
      <c r="O62" s="1"/>
      <c r="P62" s="1"/>
      <c r="Q62" s="1"/>
      <c r="R62" s="1"/>
      <c r="S62" s="1"/>
      <c r="T62" s="1"/>
      <c r="U62" s="1"/>
      <c r="V62" s="1"/>
      <c r="W62" s="1"/>
      <c r="X62" s="1"/>
      <c r="Y62" s="1"/>
      <c r="Z62" s="1"/>
      <c r="AA62" s="1"/>
      <c r="AB62" s="1"/>
    </row>
    <row r="63" spans="2:28" s="7" customFormat="1" ht="15.75" customHeight="1">
      <c r="B63" s="20"/>
      <c r="C63" s="133" t="s">
        <v>2443</v>
      </c>
      <c r="D63" s="244"/>
      <c r="E63" s="36"/>
      <c r="F63" s="82"/>
      <c r="G63" s="36"/>
      <c r="H63" s="82"/>
      <c r="I63" s="36"/>
      <c r="J63" s="82"/>
      <c r="K63" s="36"/>
      <c r="L63" s="36"/>
      <c r="M63" s="82"/>
      <c r="N63" s="23"/>
      <c r="O63" s="1"/>
      <c r="P63" s="1"/>
      <c r="Q63" s="1"/>
      <c r="R63" s="1"/>
      <c r="S63" s="1"/>
      <c r="T63" s="1"/>
      <c r="U63" s="1"/>
      <c r="V63" s="1"/>
      <c r="W63" s="1"/>
      <c r="X63" s="1"/>
      <c r="Y63" s="1"/>
      <c r="Z63" s="1"/>
      <c r="AA63" s="1"/>
      <c r="AB63" s="1"/>
    </row>
    <row r="64" spans="2:28" s="7" customFormat="1" ht="27.75" customHeight="1">
      <c r="B64" s="20"/>
      <c r="C64" s="124" t="s">
        <v>2444</v>
      </c>
      <c r="D64" s="132" t="s">
        <v>2445</v>
      </c>
      <c r="E64" s="130" t="s">
        <v>2433</v>
      </c>
      <c r="F64" s="131" t="s">
        <v>2446</v>
      </c>
      <c r="G64" s="130" t="s">
        <v>2433</v>
      </c>
      <c r="H64" s="131" t="s">
        <v>2447</v>
      </c>
      <c r="I64" s="130" t="s">
        <v>2433</v>
      </c>
      <c r="J64" s="398" t="s">
        <v>2399</v>
      </c>
      <c r="K64" s="129"/>
      <c r="L64" s="75"/>
      <c r="M64" s="252"/>
      <c r="N64" s="23"/>
      <c r="O64" s="1"/>
      <c r="P64" s="1"/>
      <c r="Q64" s="1"/>
      <c r="R64" s="1"/>
      <c r="S64" s="1"/>
      <c r="T64" s="1"/>
      <c r="U64" s="1"/>
      <c r="V64" s="1"/>
      <c r="W64" s="1"/>
      <c r="X64" s="1"/>
      <c r="Y64" s="1"/>
      <c r="Z64" s="1"/>
      <c r="AA64" s="1"/>
      <c r="AB64" s="1"/>
    </row>
    <row r="65" spans="2:28" s="7" customFormat="1" ht="15.75" customHeight="1">
      <c r="B65" s="20"/>
      <c r="C65" s="123" t="s">
        <v>2422</v>
      </c>
      <c r="D65" s="127">
        <f>26600000*0.8*0.0062898104618</f>
        <v>133847.16662710399</v>
      </c>
      <c r="E65" s="121" t="s">
        <v>2434</v>
      </c>
      <c r="F65" s="126">
        <v>6122</v>
      </c>
      <c r="G65" s="121" t="s">
        <v>2439</v>
      </c>
      <c r="H65" s="125">
        <f>+D65*F65</f>
        <v>819412354.09113061</v>
      </c>
      <c r="I65" s="121" t="s">
        <v>2437</v>
      </c>
      <c r="J65" s="399"/>
      <c r="K65" s="249"/>
      <c r="L65" s="36"/>
      <c r="M65" s="82"/>
      <c r="N65" s="23"/>
      <c r="O65" s="1"/>
      <c r="P65" s="1"/>
      <c r="Q65" s="1"/>
      <c r="R65" s="1"/>
      <c r="S65" s="1"/>
      <c r="T65" s="1"/>
      <c r="U65" s="1"/>
      <c r="V65" s="1"/>
      <c r="W65" s="1"/>
      <c r="X65" s="1"/>
      <c r="Y65" s="1"/>
      <c r="Z65" s="1"/>
      <c r="AA65" s="1"/>
      <c r="AB65" s="1"/>
    </row>
    <row r="66" spans="2:28" s="7" customFormat="1" ht="15.75" customHeight="1">
      <c r="B66" s="20"/>
      <c r="C66" s="128" t="s">
        <v>2448</v>
      </c>
      <c r="D66" s="122"/>
      <c r="E66" s="121"/>
      <c r="F66" s="122"/>
      <c r="G66" s="121"/>
      <c r="H66" s="122"/>
      <c r="I66" s="121"/>
      <c r="J66" s="399"/>
      <c r="K66" s="249"/>
      <c r="L66" s="36"/>
      <c r="M66" s="82"/>
      <c r="N66" s="23"/>
      <c r="O66" s="1"/>
      <c r="P66" s="1"/>
      <c r="Q66" s="1"/>
      <c r="R66" s="1"/>
      <c r="S66" s="1"/>
      <c r="T66" s="1"/>
      <c r="U66" s="1"/>
      <c r="V66" s="1"/>
      <c r="W66" s="1"/>
      <c r="X66" s="1"/>
      <c r="Y66" s="1"/>
      <c r="Z66" s="1"/>
      <c r="AA66" s="1"/>
      <c r="AB66" s="1"/>
    </row>
    <row r="67" spans="2:28" s="7" customFormat="1" ht="15.75" customHeight="1">
      <c r="B67" s="20"/>
      <c r="C67" s="123" t="s">
        <v>2449</v>
      </c>
      <c r="D67" s="127">
        <v>8850000</v>
      </c>
      <c r="E67" s="121" t="s">
        <v>2435</v>
      </c>
      <c r="F67" s="126">
        <v>41.338000000000001</v>
      </c>
      <c r="G67" s="121" t="s">
        <v>2440</v>
      </c>
      <c r="H67" s="125">
        <f>+D67*F67</f>
        <v>365841300</v>
      </c>
      <c r="I67" s="121" t="s">
        <v>2437</v>
      </c>
      <c r="J67" s="399"/>
      <c r="K67" s="249"/>
      <c r="L67" s="36"/>
      <c r="M67" s="82"/>
      <c r="N67" s="23"/>
      <c r="O67" s="1"/>
      <c r="P67" s="1"/>
      <c r="Q67" s="1"/>
      <c r="R67" s="1"/>
      <c r="S67" s="1"/>
      <c r="T67" s="1"/>
      <c r="U67" s="1"/>
      <c r="V67" s="1"/>
      <c r="W67" s="1"/>
      <c r="X67" s="1"/>
      <c r="Y67" s="1"/>
      <c r="Z67" s="1"/>
      <c r="AA67" s="1"/>
      <c r="AB67" s="1"/>
    </row>
    <row r="68" spans="2:28" s="7" customFormat="1" ht="15.75" customHeight="1">
      <c r="B68" s="20"/>
      <c r="C68" s="123" t="s">
        <v>2450</v>
      </c>
      <c r="D68" s="122"/>
      <c r="E68" s="121"/>
      <c r="F68" s="122"/>
      <c r="G68" s="121"/>
      <c r="H68" s="122"/>
      <c r="I68" s="121"/>
      <c r="J68" s="399"/>
      <c r="K68" s="249"/>
      <c r="L68" s="36"/>
      <c r="M68" s="82"/>
      <c r="N68" s="23"/>
      <c r="O68" s="1"/>
      <c r="P68" s="1"/>
      <c r="Q68" s="1"/>
      <c r="R68" s="1"/>
      <c r="S68" s="1"/>
      <c r="T68" s="1"/>
      <c r="U68" s="1"/>
      <c r="V68" s="1"/>
      <c r="W68" s="1"/>
      <c r="X68" s="1"/>
      <c r="Y68" s="1"/>
      <c r="Z68" s="1"/>
      <c r="AA68" s="1"/>
      <c r="AB68" s="1"/>
    </row>
    <row r="69" spans="2:28" s="7" customFormat="1" ht="15.75" customHeight="1">
      <c r="B69" s="20"/>
      <c r="C69" s="123" t="s">
        <v>2451</v>
      </c>
      <c r="D69" s="122"/>
      <c r="E69" s="121"/>
      <c r="F69" s="122"/>
      <c r="G69" s="121"/>
      <c r="H69" s="122"/>
      <c r="I69" s="121"/>
      <c r="J69" s="399"/>
      <c r="K69" s="249"/>
      <c r="L69" s="36"/>
      <c r="M69" s="82"/>
      <c r="N69" s="23"/>
      <c r="O69" s="1"/>
      <c r="P69" s="1"/>
      <c r="Q69" s="1"/>
      <c r="R69" s="1"/>
      <c r="S69" s="1"/>
      <c r="T69" s="1"/>
      <c r="U69" s="1"/>
      <c r="V69" s="1"/>
      <c r="W69" s="1"/>
      <c r="X69" s="1"/>
      <c r="Y69" s="1"/>
      <c r="Z69" s="1"/>
      <c r="AA69" s="1"/>
      <c r="AB69" s="1"/>
    </row>
    <row r="70" spans="2:28" s="7" customFormat="1" ht="15.75" customHeight="1">
      <c r="B70" s="20"/>
      <c r="C70" s="123" t="s">
        <v>2452</v>
      </c>
      <c r="D70" s="122"/>
      <c r="E70" s="121"/>
      <c r="F70" s="122"/>
      <c r="G70" s="121"/>
      <c r="H70" s="122"/>
      <c r="I70" s="121"/>
      <c r="J70" s="399"/>
      <c r="K70" s="249"/>
      <c r="L70" s="36"/>
      <c r="M70" s="82"/>
      <c r="N70" s="23"/>
      <c r="O70" s="1"/>
      <c r="P70" s="1"/>
      <c r="Q70" s="1"/>
      <c r="R70" s="1"/>
      <c r="S70" s="1"/>
      <c r="T70" s="1"/>
      <c r="U70" s="1"/>
      <c r="V70" s="1"/>
      <c r="W70" s="1"/>
      <c r="X70" s="1"/>
      <c r="Y70" s="1"/>
      <c r="Z70" s="1"/>
      <c r="AA70" s="1"/>
      <c r="AB70" s="1"/>
    </row>
    <row r="71" spans="2:28" s="7" customFormat="1" ht="15.75" customHeight="1">
      <c r="B71" s="20"/>
      <c r="C71" s="123" t="s">
        <v>2425</v>
      </c>
      <c r="D71" s="122"/>
      <c r="E71" s="121"/>
      <c r="F71" s="122"/>
      <c r="G71" s="121"/>
      <c r="H71" s="122"/>
      <c r="I71" s="121"/>
      <c r="J71" s="399"/>
      <c r="K71" s="249"/>
      <c r="L71" s="36"/>
      <c r="M71" s="82"/>
      <c r="N71" s="23"/>
      <c r="O71" s="1"/>
      <c r="P71" s="1"/>
      <c r="Q71" s="1"/>
      <c r="R71" s="1"/>
      <c r="S71" s="1"/>
      <c r="T71" s="1"/>
      <c r="U71" s="1"/>
      <c r="V71" s="1"/>
      <c r="W71" s="1"/>
      <c r="X71" s="1"/>
      <c r="Y71" s="1"/>
      <c r="Z71" s="1"/>
      <c r="AA71" s="1"/>
      <c r="AB71" s="1"/>
    </row>
    <row r="72" spans="2:28" s="7" customFormat="1" ht="15.75" customHeight="1">
      <c r="B72" s="20"/>
      <c r="C72" s="123" t="s">
        <v>2453</v>
      </c>
      <c r="D72" s="122"/>
      <c r="E72" s="121"/>
      <c r="F72" s="122"/>
      <c r="G72" s="121"/>
      <c r="H72" s="122"/>
      <c r="I72" s="121"/>
      <c r="J72" s="399"/>
      <c r="K72" s="249"/>
      <c r="L72" s="36"/>
      <c r="M72" s="82"/>
      <c r="N72" s="23"/>
      <c r="O72" s="1"/>
      <c r="P72" s="1"/>
      <c r="Q72" s="1"/>
      <c r="R72" s="1"/>
      <c r="S72" s="1"/>
      <c r="T72" s="1"/>
      <c r="U72" s="1"/>
      <c r="V72" s="1"/>
      <c r="W72" s="1"/>
      <c r="X72" s="1"/>
      <c r="Y72" s="1"/>
      <c r="Z72" s="1"/>
      <c r="AA72" s="1"/>
      <c r="AB72" s="1"/>
    </row>
    <row r="73" spans="2:28" s="7" customFormat="1" ht="15.75" customHeight="1">
      <c r="B73" s="20"/>
      <c r="C73" s="123" t="s">
        <v>2426</v>
      </c>
      <c r="D73" s="122"/>
      <c r="E73" s="121"/>
      <c r="F73" s="122"/>
      <c r="G73" s="121"/>
      <c r="H73" s="122"/>
      <c r="I73" s="121"/>
      <c r="J73" s="399"/>
      <c r="K73" s="249"/>
      <c r="L73" s="36"/>
      <c r="M73" s="82"/>
      <c r="N73" s="23"/>
      <c r="O73" s="1"/>
      <c r="P73" s="1"/>
      <c r="Q73" s="1"/>
      <c r="R73" s="1"/>
      <c r="S73" s="1"/>
      <c r="T73" s="1"/>
      <c r="U73" s="1"/>
      <c r="V73" s="1"/>
      <c r="W73" s="1"/>
      <c r="X73" s="1"/>
      <c r="Y73" s="1"/>
      <c r="Z73" s="1"/>
      <c r="AA73" s="1"/>
      <c r="AB73" s="1"/>
    </row>
    <row r="74" spans="2:28" s="7" customFormat="1" ht="15.75" customHeight="1">
      <c r="B74" s="20"/>
      <c r="C74" s="123" t="s">
        <v>2428</v>
      </c>
      <c r="D74" s="122"/>
      <c r="E74" s="121"/>
      <c r="F74" s="122"/>
      <c r="G74" s="121"/>
      <c r="H74" s="122"/>
      <c r="I74" s="121"/>
      <c r="J74" s="399"/>
      <c r="K74" s="249"/>
      <c r="L74" s="36"/>
      <c r="M74" s="82"/>
      <c r="N74" s="23"/>
      <c r="O74" s="1"/>
      <c r="P74" s="1"/>
      <c r="Q74" s="1"/>
      <c r="R74" s="1"/>
      <c r="S74" s="1"/>
      <c r="T74" s="1"/>
      <c r="U74" s="1"/>
      <c r="V74" s="1"/>
      <c r="W74" s="1"/>
      <c r="X74" s="1"/>
      <c r="Y74" s="1"/>
      <c r="Z74" s="1"/>
      <c r="AA74" s="1"/>
      <c r="AB74" s="1"/>
    </row>
    <row r="75" spans="2:28" s="7" customFormat="1" ht="27.75" customHeight="1">
      <c r="B75" s="20"/>
      <c r="C75" s="124" t="s">
        <v>2454</v>
      </c>
      <c r="D75" s="122"/>
      <c r="E75" s="121"/>
      <c r="F75" s="122"/>
      <c r="G75" s="121"/>
      <c r="H75" s="122"/>
      <c r="I75" s="121"/>
      <c r="J75" s="399"/>
      <c r="K75" s="249"/>
      <c r="L75" s="36"/>
      <c r="M75" s="82"/>
      <c r="N75" s="23"/>
      <c r="O75" s="1"/>
      <c r="P75" s="1"/>
      <c r="Q75" s="1"/>
      <c r="R75" s="1"/>
      <c r="S75" s="1"/>
      <c r="T75" s="1"/>
      <c r="U75" s="1"/>
      <c r="V75" s="1"/>
      <c r="W75" s="1"/>
      <c r="X75" s="1"/>
      <c r="Y75" s="1"/>
      <c r="Z75" s="1"/>
      <c r="AA75" s="1"/>
      <c r="AB75" s="1"/>
    </row>
    <row r="76" spans="2:28" s="7" customFormat="1" ht="15.75" customHeight="1">
      <c r="B76" s="20"/>
      <c r="C76" s="123" t="s">
        <v>2455</v>
      </c>
      <c r="D76" s="122"/>
      <c r="E76" s="121"/>
      <c r="F76" s="122"/>
      <c r="G76" s="121"/>
      <c r="H76" s="122"/>
      <c r="I76" s="121"/>
      <c r="J76" s="399"/>
      <c r="K76" s="249"/>
      <c r="L76" s="36"/>
      <c r="M76" s="82"/>
      <c r="N76" s="23"/>
      <c r="O76" s="1"/>
      <c r="P76" s="1"/>
      <c r="Q76" s="1"/>
      <c r="R76"/>
      <c r="S76"/>
      <c r="T76"/>
      <c r="U76"/>
      <c r="V76"/>
      <c r="W76"/>
      <c r="X76"/>
      <c r="Y76"/>
      <c r="Z76"/>
      <c r="AA76"/>
      <c r="AB76"/>
    </row>
    <row r="77" spans="2:28" s="7" customFormat="1" ht="15.75" customHeight="1">
      <c r="B77" s="20"/>
      <c r="C77" s="123" t="s">
        <v>2456</v>
      </c>
      <c r="D77" s="122"/>
      <c r="E77" s="121"/>
      <c r="F77" s="122"/>
      <c r="G77" s="121"/>
      <c r="H77" s="122"/>
      <c r="I77" s="121"/>
      <c r="J77" s="399"/>
      <c r="K77" s="249"/>
      <c r="L77" s="36"/>
      <c r="M77" s="82"/>
      <c r="N77" s="23"/>
      <c r="O77" s="1"/>
      <c r="P77" s="1"/>
      <c r="Q77" s="1"/>
      <c r="R77"/>
      <c r="S77"/>
      <c r="T77"/>
      <c r="U77"/>
      <c r="V77"/>
      <c r="W77"/>
      <c r="X77"/>
      <c r="Y77"/>
      <c r="Z77"/>
      <c r="AA77"/>
      <c r="AB77"/>
    </row>
    <row r="78" spans="2:28" s="7" customFormat="1" ht="15.75" customHeight="1">
      <c r="B78" s="20"/>
      <c r="C78" s="123" t="s">
        <v>2457</v>
      </c>
      <c r="D78" s="122"/>
      <c r="E78" s="121"/>
      <c r="F78" s="122"/>
      <c r="G78" s="121"/>
      <c r="H78" s="122"/>
      <c r="I78" s="121"/>
      <c r="J78" s="399"/>
      <c r="K78" s="249"/>
      <c r="L78" s="36"/>
      <c r="M78" s="82"/>
      <c r="N78" s="23"/>
      <c r="O78" s="1"/>
      <c r="P78" s="1"/>
      <c r="Q78" s="1"/>
      <c r="R78"/>
      <c r="S78"/>
      <c r="T78"/>
      <c r="U78"/>
      <c r="V78"/>
      <c r="W78"/>
      <c r="X78"/>
      <c r="Y78"/>
      <c r="Z78"/>
      <c r="AA78"/>
      <c r="AB78"/>
    </row>
    <row r="79" spans="2:28" s="7" customFormat="1" ht="15.75" customHeight="1">
      <c r="B79" s="20"/>
      <c r="C79" s="123" t="s">
        <v>2458</v>
      </c>
      <c r="D79" s="122"/>
      <c r="E79" s="121"/>
      <c r="F79" s="122"/>
      <c r="G79" s="121"/>
      <c r="H79" s="122"/>
      <c r="I79" s="121"/>
      <c r="J79" s="400"/>
      <c r="K79" s="249"/>
      <c r="L79" s="36"/>
      <c r="M79" s="82"/>
      <c r="N79" s="23"/>
      <c r="O79" s="1"/>
      <c r="P79" s="1"/>
      <c r="Q79" s="1"/>
      <c r="R79"/>
      <c r="S79"/>
      <c r="T79"/>
      <c r="U79"/>
      <c r="V79"/>
      <c r="W79"/>
      <c r="X79"/>
      <c r="Y79"/>
      <c r="Z79"/>
      <c r="AA79"/>
      <c r="AB79"/>
    </row>
    <row r="80" spans="2:28" s="7" customFormat="1" ht="3.75" customHeight="1">
      <c r="B80" s="20"/>
      <c r="C80" s="253"/>
      <c r="D80" s="244"/>
      <c r="E80" s="36"/>
      <c r="F80" s="82"/>
      <c r="G80" s="36"/>
      <c r="H80" s="82"/>
      <c r="I80" s="36"/>
      <c r="J80" s="82"/>
      <c r="K80" s="120"/>
      <c r="L80" s="36"/>
      <c r="M80" s="82"/>
      <c r="N80" s="23"/>
      <c r="O80" s="1"/>
      <c r="P80" s="1"/>
      <c r="Q80" s="1"/>
      <c r="R80"/>
      <c r="S80"/>
      <c r="T80"/>
      <c r="U80"/>
      <c r="V80"/>
      <c r="W80"/>
      <c r="X80"/>
      <c r="Y80"/>
      <c r="Z80"/>
      <c r="AA80"/>
      <c r="AB80"/>
    </row>
    <row r="81" spans="1:28" s="7" customFormat="1" ht="15.75" customHeight="1">
      <c r="B81" s="20"/>
      <c r="C81" s="397" t="s">
        <v>2459</v>
      </c>
      <c r="D81" s="355"/>
      <c r="E81" s="355"/>
      <c r="F81" s="355"/>
      <c r="G81" s="355"/>
      <c r="H81" s="355"/>
      <c r="I81" s="355"/>
      <c r="J81" s="119">
        <f>+H65+H67</f>
        <v>1185253654.0911307</v>
      </c>
      <c r="K81" s="118" t="s">
        <v>2437</v>
      </c>
      <c r="L81" s="249"/>
      <c r="M81" s="32"/>
      <c r="N81" s="23"/>
      <c r="O81" s="1"/>
      <c r="P81" s="1"/>
      <c r="Q81" s="1"/>
      <c r="R81"/>
      <c r="S81"/>
      <c r="T81"/>
      <c r="U81"/>
      <c r="V81"/>
      <c r="W81"/>
      <c r="X81"/>
      <c r="Y81"/>
      <c r="Z81"/>
      <c r="AA81"/>
      <c r="AB81"/>
    </row>
    <row r="82" spans="1:28" s="7" customFormat="1" ht="15.75" customHeight="1">
      <c r="B82" s="20"/>
      <c r="C82" s="253"/>
      <c r="D82" s="244"/>
      <c r="E82" s="36"/>
      <c r="F82" s="82"/>
      <c r="G82" s="36"/>
      <c r="H82" s="82"/>
      <c r="I82" s="36"/>
      <c r="J82" s="82"/>
      <c r="K82" s="36"/>
      <c r="L82" s="36"/>
      <c r="M82" s="82"/>
      <c r="N82" s="23"/>
      <c r="O82" s="1"/>
      <c r="P82" s="1"/>
      <c r="Q82" s="1"/>
      <c r="R82"/>
      <c r="S82"/>
      <c r="T82"/>
      <c r="U82"/>
      <c r="V82"/>
      <c r="W82"/>
      <c r="X82"/>
      <c r="Y82"/>
      <c r="Z82"/>
      <c r="AA82"/>
      <c r="AB82"/>
    </row>
    <row r="83" spans="1:28" s="7" customFormat="1" ht="6" customHeight="1">
      <c r="B83" s="20"/>
      <c r="C83" s="244"/>
      <c r="D83" s="244"/>
      <c r="E83" s="36"/>
      <c r="F83" s="82"/>
      <c r="G83" s="36"/>
      <c r="H83" s="82"/>
      <c r="I83" s="36"/>
      <c r="J83" s="82"/>
      <c r="K83" s="36"/>
      <c r="L83" s="36"/>
      <c r="M83" s="82"/>
      <c r="N83" s="23"/>
      <c r="O83" s="1"/>
      <c r="P83" s="1"/>
      <c r="Q83" s="1"/>
      <c r="R83"/>
      <c r="S83"/>
      <c r="T83"/>
      <c r="U83"/>
      <c r="V83"/>
      <c r="W83"/>
      <c r="X83"/>
      <c r="Y83"/>
      <c r="Z83"/>
      <c r="AA83"/>
      <c r="AB83"/>
    </row>
    <row r="84" spans="1:28" s="7" customFormat="1" ht="15.75" customHeight="1">
      <c r="B84" s="20"/>
      <c r="C84" s="50">
        <v>2020</v>
      </c>
      <c r="D84" s="244"/>
      <c r="E84" s="244" t="s">
        <v>2357</v>
      </c>
      <c r="F84" s="117">
        <f>+M61</f>
        <v>176585928</v>
      </c>
      <c r="G84" s="244"/>
      <c r="H84" s="244"/>
      <c r="I84" s="244" t="s">
        <v>2360</v>
      </c>
      <c r="J84" s="117">
        <f>+J81</f>
        <v>1185253654.0911307</v>
      </c>
      <c r="K84" s="244"/>
      <c r="L84" s="51" t="s">
        <v>2460</v>
      </c>
      <c r="M84" s="113">
        <f>(J84/F84)</f>
        <v>6.7120504307179605</v>
      </c>
      <c r="N84" s="28"/>
      <c r="O84" s="1"/>
      <c r="P84" s="1"/>
      <c r="Q84" s="1"/>
      <c r="R84"/>
      <c r="S84"/>
      <c r="T84"/>
      <c r="U84"/>
      <c r="V84"/>
      <c r="W84"/>
      <c r="X84"/>
      <c r="Y84"/>
      <c r="Z84"/>
      <c r="AA84"/>
      <c r="AB84"/>
    </row>
    <row r="85" spans="1:28" s="7" customFormat="1" ht="5.25" customHeight="1">
      <c r="B85" s="20"/>
      <c r="C85" s="244"/>
      <c r="D85" s="244"/>
      <c r="E85" s="21"/>
      <c r="F85" s="36"/>
      <c r="G85" s="244"/>
      <c r="H85" s="244"/>
      <c r="I85" s="244"/>
      <c r="J85" s="36"/>
      <c r="K85" s="244"/>
      <c r="L85" s="22"/>
      <c r="M85" s="22"/>
      <c r="N85" s="23"/>
      <c r="O85" s="1"/>
      <c r="P85" s="1"/>
      <c r="Q85" s="1"/>
      <c r="R85"/>
      <c r="S85"/>
      <c r="T85"/>
      <c r="U85"/>
      <c r="V85"/>
      <c r="W85"/>
      <c r="X85"/>
      <c r="Y85"/>
      <c r="Z85"/>
      <c r="AA85"/>
      <c r="AB85"/>
    </row>
    <row r="86" spans="1:28" s="7" customFormat="1" ht="15.75" customHeight="1">
      <c r="B86" s="20"/>
      <c r="C86" s="50">
        <v>2021</v>
      </c>
      <c r="D86" s="244"/>
      <c r="E86" s="244" t="s">
        <v>2357</v>
      </c>
      <c r="F86" s="117">
        <v>180000000</v>
      </c>
      <c r="G86" s="244"/>
      <c r="H86" s="244"/>
      <c r="I86" s="244" t="s">
        <v>2360</v>
      </c>
      <c r="J86" s="30">
        <v>1198000000</v>
      </c>
      <c r="K86" s="244"/>
      <c r="L86" s="51" t="s">
        <v>2460</v>
      </c>
      <c r="M86" s="113">
        <f>(F86/J86)*100</f>
        <v>15.025041736227045</v>
      </c>
      <c r="N86" s="28"/>
      <c r="O86" s="1"/>
      <c r="P86" s="1"/>
      <c r="Q86" s="1"/>
      <c r="R86"/>
      <c r="S86"/>
      <c r="T86"/>
      <c r="U86"/>
      <c r="V86"/>
      <c r="W86"/>
      <c r="X86"/>
      <c r="Y86"/>
      <c r="Z86"/>
      <c r="AA86"/>
      <c r="AB86"/>
    </row>
    <row r="87" spans="1:28" s="7" customFormat="1" ht="6.75" customHeight="1">
      <c r="B87" s="20"/>
      <c r="C87" s="244"/>
      <c r="D87" s="244"/>
      <c r="E87" s="21"/>
      <c r="F87" s="36"/>
      <c r="G87" s="244"/>
      <c r="H87" s="244"/>
      <c r="I87" s="244"/>
      <c r="J87" s="36"/>
      <c r="K87" s="244"/>
      <c r="L87" s="22"/>
      <c r="M87" s="22"/>
      <c r="N87" s="23"/>
      <c r="O87" s="1"/>
      <c r="P87" s="1"/>
      <c r="Q87" s="1"/>
      <c r="R87"/>
      <c r="S87"/>
      <c r="T87"/>
      <c r="U87"/>
      <c r="V87"/>
      <c r="W87"/>
      <c r="X87"/>
      <c r="Y87"/>
      <c r="Z87"/>
      <c r="AA87"/>
      <c r="AB87"/>
    </row>
    <row r="88" spans="1:28" s="7" customFormat="1" ht="15.75" customHeight="1">
      <c r="B88" s="20"/>
      <c r="C88" s="50">
        <v>2022</v>
      </c>
      <c r="D88" s="244"/>
      <c r="E88" s="244" t="s">
        <v>2357</v>
      </c>
      <c r="F88" s="117">
        <v>184000000</v>
      </c>
      <c r="G88" s="244"/>
      <c r="H88" s="244"/>
      <c r="I88" s="244" t="s">
        <v>2360</v>
      </c>
      <c r="J88" s="30">
        <v>1200000000</v>
      </c>
      <c r="K88" s="244"/>
      <c r="L88" s="51" t="s">
        <v>2460</v>
      </c>
      <c r="M88" s="113">
        <f>(F88/J88)*100</f>
        <v>15.333333333333332</v>
      </c>
      <c r="N88" s="28"/>
      <c r="O88" s="1"/>
      <c r="P88" s="1"/>
      <c r="Q88" s="1"/>
      <c r="R88"/>
      <c r="S88"/>
      <c r="T88"/>
      <c r="U88"/>
      <c r="V88"/>
      <c r="W88"/>
      <c r="X88"/>
      <c r="Y88"/>
      <c r="Z88"/>
      <c r="AA88"/>
      <c r="AB88"/>
    </row>
    <row r="89" spans="1:28" s="7" customFormat="1" ht="6.75" customHeight="1">
      <c r="B89" s="20"/>
      <c r="C89" s="244"/>
      <c r="D89" s="244"/>
      <c r="E89" s="21"/>
      <c r="F89" s="36"/>
      <c r="G89" s="244"/>
      <c r="H89" s="244"/>
      <c r="I89" s="244"/>
      <c r="J89" s="36"/>
      <c r="K89" s="244"/>
      <c r="L89" s="22"/>
      <c r="M89" s="22"/>
      <c r="N89" s="23"/>
      <c r="O89" s="1"/>
      <c r="P89" s="1"/>
      <c r="Q89" s="1"/>
      <c r="R89"/>
      <c r="S89"/>
      <c r="T89"/>
      <c r="U89"/>
      <c r="V89"/>
      <c r="W89"/>
      <c r="X89"/>
      <c r="Y89"/>
      <c r="Z89"/>
      <c r="AA89"/>
      <c r="AB89"/>
    </row>
    <row r="90" spans="1:28" s="7" customFormat="1" ht="15.75" customHeight="1">
      <c r="B90" s="20"/>
      <c r="C90" s="50">
        <v>2023</v>
      </c>
      <c r="D90" s="244"/>
      <c r="E90" s="244" t="s">
        <v>2357</v>
      </c>
      <c r="F90" s="117">
        <v>179000000</v>
      </c>
      <c r="G90" s="244"/>
      <c r="H90" s="244"/>
      <c r="I90" s="244" t="s">
        <v>2360</v>
      </c>
      <c r="J90" s="30">
        <v>1100000000</v>
      </c>
      <c r="K90" s="244"/>
      <c r="L90" s="51" t="s">
        <v>2460</v>
      </c>
      <c r="M90" s="113">
        <f>(F90/J90)*100</f>
        <v>16.272727272727273</v>
      </c>
      <c r="N90" s="28"/>
      <c r="O90" s="1"/>
      <c r="P90" s="1"/>
      <c r="Q90" s="1"/>
      <c r="R90"/>
      <c r="S90"/>
      <c r="T90"/>
      <c r="U90"/>
      <c r="V90"/>
      <c r="W90"/>
      <c r="X90"/>
      <c r="Y90"/>
      <c r="Z90"/>
      <c r="AA90"/>
      <c r="AB90"/>
    </row>
    <row r="91" spans="1:28" s="7" customFormat="1" ht="7.5" customHeight="1">
      <c r="B91" s="20"/>
      <c r="C91" s="31"/>
      <c r="D91" s="244"/>
      <c r="E91" s="21"/>
      <c r="F91" s="36"/>
      <c r="G91" s="244"/>
      <c r="H91" s="244"/>
      <c r="I91" s="244"/>
      <c r="J91" s="36"/>
      <c r="K91" s="244"/>
      <c r="L91" s="31"/>
      <c r="M91" s="31"/>
      <c r="N91" s="33"/>
      <c r="O91" s="1"/>
      <c r="P91" s="1"/>
      <c r="Q91" s="1"/>
      <c r="R91"/>
      <c r="S91"/>
      <c r="T91"/>
      <c r="U91"/>
      <c r="V91"/>
      <c r="W91"/>
      <c r="X91"/>
      <c r="Y91"/>
      <c r="Z91"/>
      <c r="AA91"/>
      <c r="AB91"/>
    </row>
    <row r="92" spans="1:28" ht="15" customHeight="1">
      <c r="A92" s="7"/>
      <c r="B92" s="20"/>
      <c r="C92" s="50">
        <v>2024</v>
      </c>
      <c r="D92" s="244"/>
      <c r="E92" s="244" t="s">
        <v>2357</v>
      </c>
      <c r="F92" s="117">
        <v>162000000</v>
      </c>
      <c r="G92" s="244"/>
      <c r="H92" s="244"/>
      <c r="I92" s="244" t="s">
        <v>2360</v>
      </c>
      <c r="J92" s="30">
        <v>1150000000</v>
      </c>
      <c r="K92" s="244"/>
      <c r="L92" s="51" t="s">
        <v>2460</v>
      </c>
      <c r="M92" s="113">
        <f>(F92/J92)*100</f>
        <v>14.086956521739131</v>
      </c>
      <c r="N92" s="23"/>
    </row>
    <row r="93" spans="1:28" s="7" customFormat="1" ht="5.25" customHeight="1">
      <c r="B93" s="20"/>
      <c r="C93" s="244"/>
      <c r="D93" s="244"/>
      <c r="E93" s="21"/>
      <c r="F93" s="36"/>
      <c r="G93" s="244"/>
      <c r="H93" s="244"/>
      <c r="I93" s="244"/>
      <c r="J93" s="36"/>
      <c r="K93" s="244"/>
      <c r="L93" s="22"/>
      <c r="M93" s="22"/>
      <c r="N93" s="23"/>
      <c r="O93" s="1"/>
      <c r="P93" s="1"/>
      <c r="Q93" s="1"/>
      <c r="R93"/>
      <c r="S93"/>
      <c r="T93"/>
      <c r="U93"/>
      <c r="V93"/>
      <c r="W93"/>
      <c r="X93"/>
      <c r="Y93"/>
      <c r="Z93"/>
      <c r="AA93"/>
      <c r="AB93"/>
    </row>
    <row r="94" spans="1:28" ht="15" customHeight="1">
      <c r="B94" s="20"/>
      <c r="C94" s="50">
        <v>2025</v>
      </c>
      <c r="D94" s="244"/>
      <c r="E94" s="244" t="s">
        <v>2357</v>
      </c>
      <c r="F94" s="117">
        <v>160000000</v>
      </c>
      <c r="G94" s="244"/>
      <c r="H94" s="244"/>
      <c r="I94" s="244" t="s">
        <v>2360</v>
      </c>
      <c r="J94" s="30">
        <v>1180000000</v>
      </c>
      <c r="K94" s="244"/>
      <c r="L94" s="51" t="s">
        <v>2460</v>
      </c>
      <c r="M94" s="113">
        <f>(F94/J94)*100</f>
        <v>13.559322033898304</v>
      </c>
      <c r="N94" s="23"/>
    </row>
    <row r="95" spans="1:28" s="7" customFormat="1" ht="5.25" customHeight="1">
      <c r="B95" s="20"/>
      <c r="C95" s="244"/>
      <c r="D95" s="244"/>
      <c r="E95" s="21"/>
      <c r="F95" s="36"/>
      <c r="G95" s="244"/>
      <c r="H95" s="244"/>
      <c r="I95" s="244"/>
      <c r="J95" s="36"/>
      <c r="K95" s="244"/>
      <c r="L95" s="22"/>
      <c r="M95" s="22"/>
      <c r="N95" s="23"/>
      <c r="O95" s="1"/>
      <c r="P95" s="1"/>
      <c r="Q95" s="1"/>
      <c r="R95"/>
      <c r="S95"/>
      <c r="T95"/>
      <c r="U95"/>
      <c r="V95"/>
      <c r="W95"/>
      <c r="X95"/>
      <c r="Y95"/>
      <c r="Z95"/>
      <c r="AA95"/>
      <c r="AB95"/>
    </row>
    <row r="96" spans="1:28" ht="15" customHeight="1">
      <c r="B96" s="20"/>
      <c r="C96" s="50">
        <v>2026</v>
      </c>
      <c r="D96" s="244"/>
      <c r="E96" s="244" t="s">
        <v>2357</v>
      </c>
      <c r="F96" s="117">
        <v>175000000</v>
      </c>
      <c r="G96" s="244"/>
      <c r="H96" s="244"/>
      <c r="I96" s="244" t="s">
        <v>2360</v>
      </c>
      <c r="J96" s="30">
        <v>1190000000</v>
      </c>
      <c r="K96" s="244"/>
      <c r="L96" s="51" t="s">
        <v>2460</v>
      </c>
      <c r="M96" s="113">
        <f>(F96/J96)*100</f>
        <v>14.705882352941178</v>
      </c>
      <c r="N96" s="23"/>
    </row>
    <row r="97" spans="2:28" s="7" customFormat="1" ht="5.25" customHeight="1">
      <c r="B97" s="20"/>
      <c r="C97" s="244"/>
      <c r="D97" s="244"/>
      <c r="E97" s="21"/>
      <c r="F97" s="36"/>
      <c r="G97" s="244"/>
      <c r="H97" s="244"/>
      <c r="I97" s="244"/>
      <c r="J97" s="36"/>
      <c r="K97" s="244"/>
      <c r="L97" s="22"/>
      <c r="M97" s="22"/>
      <c r="N97" s="23"/>
      <c r="O97" s="1"/>
      <c r="P97" s="1"/>
      <c r="Q97" s="1"/>
      <c r="R97"/>
      <c r="S97"/>
      <c r="T97"/>
      <c r="U97"/>
      <c r="V97"/>
      <c r="W97"/>
      <c r="X97"/>
      <c r="Y97"/>
      <c r="Z97"/>
      <c r="AA97"/>
      <c r="AB97"/>
    </row>
    <row r="98" spans="2:28" ht="15" customHeight="1">
      <c r="B98" s="20"/>
      <c r="C98" s="50">
        <v>2027</v>
      </c>
      <c r="D98" s="244"/>
      <c r="E98" s="244" t="s">
        <v>2357</v>
      </c>
      <c r="F98" s="117">
        <v>168000000</v>
      </c>
      <c r="G98" s="244"/>
      <c r="H98" s="244"/>
      <c r="I98" s="244" t="s">
        <v>2360</v>
      </c>
      <c r="J98" s="30">
        <v>1150000000</v>
      </c>
      <c r="K98" s="244"/>
      <c r="L98" s="51" t="s">
        <v>2460</v>
      </c>
      <c r="M98" s="113">
        <f>(F98/J98)*100</f>
        <v>14.608695652173914</v>
      </c>
      <c r="N98" s="23"/>
    </row>
    <row r="99" spans="2:28" s="7" customFormat="1" ht="5.25" customHeight="1">
      <c r="B99" s="20"/>
      <c r="C99" s="244"/>
      <c r="D99" s="244"/>
      <c r="E99" s="21"/>
      <c r="F99" s="36"/>
      <c r="G99" s="244"/>
      <c r="H99" s="244"/>
      <c r="I99" s="244"/>
      <c r="J99" s="36"/>
      <c r="K99" s="244"/>
      <c r="L99" s="22"/>
      <c r="M99" s="22"/>
      <c r="N99" s="23"/>
      <c r="O99" s="1"/>
      <c r="P99" s="1"/>
      <c r="Q99" s="1"/>
      <c r="R99"/>
      <c r="S99"/>
      <c r="T99"/>
      <c r="U99"/>
      <c r="V99"/>
      <c r="W99"/>
      <c r="X99"/>
      <c r="Y99"/>
      <c r="Z99"/>
      <c r="AA99"/>
      <c r="AB99"/>
    </row>
    <row r="100" spans="2:28" ht="15" customHeight="1">
      <c r="B100" s="20"/>
      <c r="C100" s="50">
        <v>2028</v>
      </c>
      <c r="D100" s="244"/>
      <c r="E100" s="244" t="s">
        <v>2357</v>
      </c>
      <c r="F100" s="117">
        <v>172000000</v>
      </c>
      <c r="G100" s="244"/>
      <c r="H100" s="244"/>
      <c r="I100" s="244" t="s">
        <v>2360</v>
      </c>
      <c r="J100" s="30">
        <v>1230000000</v>
      </c>
      <c r="K100" s="244"/>
      <c r="L100" s="51" t="s">
        <v>2460</v>
      </c>
      <c r="M100" s="113">
        <f>(F100/J100)*100</f>
        <v>13.983739837398373</v>
      </c>
      <c r="N100" s="23"/>
    </row>
    <row r="101" spans="2:28" s="7" customFormat="1" ht="5.25" customHeight="1">
      <c r="B101" s="20"/>
      <c r="C101" s="244"/>
      <c r="D101" s="244"/>
      <c r="E101" s="21"/>
      <c r="F101" s="36"/>
      <c r="G101" s="244"/>
      <c r="H101" s="244"/>
      <c r="I101" s="244"/>
      <c r="J101" s="36"/>
      <c r="K101" s="244"/>
      <c r="L101" s="22"/>
      <c r="M101" s="22"/>
      <c r="N101" s="23"/>
      <c r="O101" s="1"/>
      <c r="P101" s="1"/>
      <c r="Q101" s="1"/>
      <c r="R101"/>
      <c r="S101"/>
      <c r="T101"/>
      <c r="U101"/>
      <c r="V101"/>
      <c r="W101"/>
      <c r="X101"/>
      <c r="Y101"/>
      <c r="Z101"/>
      <c r="AA101"/>
      <c r="AB101"/>
    </row>
    <row r="102" spans="2:28" ht="15" customHeight="1">
      <c r="B102" s="20"/>
      <c r="C102" s="50">
        <v>2029</v>
      </c>
      <c r="D102" s="244"/>
      <c r="E102" s="244" t="s">
        <v>2357</v>
      </c>
      <c r="F102" s="117">
        <v>180000000</v>
      </c>
      <c r="G102" s="244"/>
      <c r="H102" s="244"/>
      <c r="I102" s="244" t="s">
        <v>2360</v>
      </c>
      <c r="J102" s="30">
        <v>1300000000</v>
      </c>
      <c r="K102" s="244"/>
      <c r="L102" s="51" t="s">
        <v>2460</v>
      </c>
      <c r="M102" s="113">
        <f>(F102/J102)*100</f>
        <v>13.846153846153847</v>
      </c>
      <c r="N102" s="23"/>
    </row>
    <row r="103" spans="2:28" s="7" customFormat="1" ht="5.25" customHeight="1">
      <c r="B103" s="20"/>
      <c r="C103" s="244"/>
      <c r="D103" s="244"/>
      <c r="E103" s="21"/>
      <c r="F103" s="36"/>
      <c r="G103" s="244"/>
      <c r="H103" s="244"/>
      <c r="I103" s="244"/>
      <c r="J103" s="36"/>
      <c r="K103" s="244"/>
      <c r="L103" s="22"/>
      <c r="M103" s="22"/>
      <c r="N103" s="23"/>
      <c r="O103" s="1"/>
      <c r="P103" s="1"/>
      <c r="Q103" s="1"/>
      <c r="R103"/>
      <c r="S103"/>
      <c r="T103"/>
      <c r="U103"/>
      <c r="V103"/>
      <c r="W103"/>
      <c r="X103"/>
      <c r="Y103"/>
      <c r="Z103"/>
      <c r="AA103"/>
      <c r="AB103"/>
    </row>
    <row r="104" spans="2:28" ht="15" customHeight="1">
      <c r="B104" s="20"/>
      <c r="C104" s="50">
        <v>2030</v>
      </c>
      <c r="D104" s="244"/>
      <c r="E104" s="244" t="s">
        <v>2357</v>
      </c>
      <c r="F104" s="117">
        <v>185000000</v>
      </c>
      <c r="G104" s="244"/>
      <c r="H104" s="244"/>
      <c r="I104" s="244" t="s">
        <v>2360</v>
      </c>
      <c r="J104" s="30">
        <v>1250000000</v>
      </c>
      <c r="K104" s="244"/>
      <c r="L104" s="51" t="s">
        <v>2460</v>
      </c>
      <c r="M104" s="113">
        <f>(F104/J104)*100</f>
        <v>14.799999999999999</v>
      </c>
      <c r="N104" s="23"/>
    </row>
    <row r="105" spans="2:28" s="7" customFormat="1" ht="5.25" customHeight="1">
      <c r="B105" s="20"/>
      <c r="C105" s="244"/>
      <c r="D105" s="244"/>
      <c r="E105" s="21"/>
      <c r="F105" s="36"/>
      <c r="G105" s="244"/>
      <c r="H105" s="244"/>
      <c r="I105" s="244"/>
      <c r="J105" s="36"/>
      <c r="K105" s="244"/>
      <c r="L105" s="22"/>
      <c r="M105" s="22"/>
      <c r="N105" s="23"/>
      <c r="O105" s="1"/>
      <c r="P105" s="1"/>
      <c r="Q105" s="1"/>
      <c r="R105"/>
      <c r="S105"/>
      <c r="T105"/>
      <c r="U105"/>
      <c r="V105"/>
      <c r="W105"/>
      <c r="X105"/>
      <c r="Y105"/>
      <c r="Z105"/>
      <c r="AA105"/>
      <c r="AB105"/>
    </row>
    <row r="106" spans="2:28" ht="15" customHeight="1">
      <c r="B106" s="20"/>
      <c r="C106" s="50">
        <v>2031</v>
      </c>
      <c r="D106" s="244"/>
      <c r="E106" s="244" t="s">
        <v>2357</v>
      </c>
      <c r="F106" s="117">
        <v>184000000</v>
      </c>
      <c r="G106" s="244"/>
      <c r="H106" s="244"/>
      <c r="I106" s="244" t="s">
        <v>2360</v>
      </c>
      <c r="J106" s="30">
        <v>1400000000</v>
      </c>
      <c r="K106" s="244"/>
      <c r="L106" s="51" t="s">
        <v>2460</v>
      </c>
      <c r="M106" s="113">
        <f>(F106/J106)*100</f>
        <v>13.142857142857142</v>
      </c>
      <c r="N106" s="23"/>
    </row>
    <row r="107" spans="2:28" s="7" customFormat="1" ht="5.25" customHeight="1">
      <c r="B107" s="20"/>
      <c r="C107" s="244"/>
      <c r="D107" s="21"/>
      <c r="E107" s="22"/>
      <c r="F107" s="244"/>
      <c r="G107" s="22"/>
      <c r="H107" s="244"/>
      <c r="I107" s="22"/>
      <c r="J107" s="244"/>
      <c r="K107" s="240"/>
      <c r="L107" s="22"/>
      <c r="M107" s="22"/>
      <c r="N107" s="23"/>
      <c r="O107" s="1"/>
      <c r="P107" s="1"/>
      <c r="Q107" s="1"/>
      <c r="R107"/>
      <c r="S107"/>
      <c r="T107"/>
      <c r="U107"/>
      <c r="V107"/>
      <c r="W107"/>
      <c r="X107"/>
      <c r="Y107"/>
      <c r="Z107"/>
      <c r="AA107"/>
      <c r="AB107"/>
    </row>
    <row r="108" spans="2:28" ht="15" customHeight="1">
      <c r="B108" s="63">
        <v>4</v>
      </c>
      <c r="C108" s="6" t="s">
        <v>2385</v>
      </c>
      <c r="D108" s="6"/>
      <c r="E108" s="6"/>
      <c r="F108" s="6"/>
      <c r="G108" s="6"/>
      <c r="H108" s="6"/>
      <c r="I108" s="6"/>
      <c r="J108" s="6"/>
      <c r="K108" s="6"/>
      <c r="L108" s="6"/>
      <c r="M108" s="6"/>
      <c r="N108" s="37"/>
    </row>
    <row r="109" spans="2:28" ht="15" customHeight="1">
      <c r="B109" s="353" t="s">
        <v>2388</v>
      </c>
      <c r="C109" s="354"/>
      <c r="D109" s="354"/>
      <c r="E109" s="65"/>
      <c r="F109" s="65"/>
      <c r="G109" s="65"/>
      <c r="H109" s="65"/>
      <c r="I109" s="65"/>
      <c r="J109" s="65"/>
      <c r="K109" s="65"/>
      <c r="L109" s="65"/>
      <c r="M109" s="65"/>
      <c r="N109" s="66"/>
    </row>
    <row r="110" spans="2:28" ht="15" customHeight="1">
      <c r="B110" s="64"/>
      <c r="C110" s="387" t="s">
        <v>2461</v>
      </c>
      <c r="D110" s="387"/>
      <c r="E110" s="387"/>
      <c r="F110" s="387"/>
      <c r="G110" s="387"/>
      <c r="H110" s="387"/>
      <c r="I110" s="387"/>
      <c r="J110" s="387"/>
      <c r="K110" s="387"/>
      <c r="L110" s="387"/>
      <c r="M110" s="387"/>
      <c r="N110" s="66"/>
    </row>
    <row r="111" spans="2:28" ht="35.25" customHeight="1">
      <c r="B111" s="64"/>
      <c r="C111" s="387"/>
      <c r="D111" s="387"/>
      <c r="E111" s="387"/>
      <c r="F111" s="387"/>
      <c r="G111" s="387"/>
      <c r="H111" s="387"/>
      <c r="I111" s="387"/>
      <c r="J111" s="387"/>
      <c r="K111" s="387"/>
      <c r="L111" s="387"/>
      <c r="M111" s="387"/>
      <c r="N111" s="66"/>
    </row>
    <row r="112" spans="2:28" ht="15" customHeight="1">
      <c r="B112" s="67"/>
      <c r="C112" s="68"/>
      <c r="D112" s="68"/>
      <c r="E112" s="68"/>
      <c r="F112" s="68"/>
      <c r="G112" s="68"/>
      <c r="H112" s="68"/>
      <c r="I112" s="68"/>
      <c r="J112" s="68"/>
      <c r="K112" s="68"/>
      <c r="L112" s="68"/>
      <c r="M112" s="68"/>
      <c r="N112" s="69"/>
    </row>
  </sheetData>
  <protectedRanges>
    <protectedRange algorithmName="SHA-512" hashValue="e2ELOBXkdilWDmf7jUOcmxRyjAGGEFadSWGUkVWSo3yAiIAuwO4w7mYk2MwBdOQzGtbfnLs2B4YUe00MQdyD/A==" saltValue="UgjFuWqGtuzWDVBox3IdOA==" spinCount="100000" sqref="E89 O13 E87 D11 C34:D35 D52 E85 J38 H99 H52 H85 H87 H89 E97 E95 E93 H93 H95 H97 K86 K88 K90 K94 K96 K98 K100 K92 H39 L41:M41 H41 H45:H50 L43:M50 J43:J44 K84 L38:M39 D43:D50 D38:D39 D41 G53 K53 H65:H83 D65:D83 K81 D54:D63 F61:G61 H54:H63 J61 J64 M52:M80 M82:M90 F65 L52:L90 L92:M100 K102:M102 K104:M104 K106:M106 E31 E12:E18" name="Rango1"/>
    <protectedRange algorithmName="SHA-512" hashValue="e2ELOBXkdilWDmf7jUOcmxRyjAGGEFadSWGUkVWSo3yAiIAuwO4w7mYk2MwBdOQzGtbfnLs2B4YUe00MQdyD/A==" saltValue="UgjFuWqGtuzWDVBox3IdOA==" spinCount="100000" sqref="E19:E20" name="Rango1_5"/>
    <protectedRange algorithmName="SHA-512" hashValue="e2ELOBXkdilWDmf7jUOcmxRyjAGGEFadSWGUkVWSo3yAiIAuwO4w7mYk2MwBdOQzGtbfnLs2B4YUe00MQdyD/A==" saltValue="UgjFuWqGtuzWDVBox3IdOA==" spinCount="100000" sqref="E22:E29" name="Rango1_13_1"/>
  </protectedRanges>
  <mergeCells count="37">
    <mergeCell ref="F41:G41"/>
    <mergeCell ref="J64:J79"/>
    <mergeCell ref="O44:AB44"/>
    <mergeCell ref="O45:AB49"/>
    <mergeCell ref="H2:M7"/>
    <mergeCell ref="G9:N9"/>
    <mergeCell ref="O15:AB33"/>
    <mergeCell ref="O34:AB34"/>
    <mergeCell ref="O35:AB43"/>
    <mergeCell ref="D43:G44"/>
    <mergeCell ref="H43:I44"/>
    <mergeCell ref="J43:M44"/>
    <mergeCell ref="D11:M11"/>
    <mergeCell ref="Q9:Z13"/>
    <mergeCell ref="C43:C44"/>
    <mergeCell ref="C110:M111"/>
    <mergeCell ref="O50:AB56"/>
    <mergeCell ref="B109:D109"/>
    <mergeCell ref="C46:D46"/>
    <mergeCell ref="E46:M46"/>
    <mergeCell ref="C48:D48"/>
    <mergeCell ref="K48:L48"/>
    <mergeCell ref="C50:D50"/>
    <mergeCell ref="E50:K50"/>
    <mergeCell ref="C81:I81"/>
    <mergeCell ref="C38:C40"/>
    <mergeCell ref="D38:G40"/>
    <mergeCell ref="H38:I40"/>
    <mergeCell ref="J38:M40"/>
    <mergeCell ref="D13:M13"/>
    <mergeCell ref="D15:M15"/>
    <mergeCell ref="C33:L33"/>
    <mergeCell ref="C34:L34"/>
    <mergeCell ref="C21:D23"/>
    <mergeCell ref="E21:M23"/>
    <mergeCell ref="C26:D30"/>
    <mergeCell ref="E26:M30"/>
  </mergeCells>
  <dataValidations count="2">
    <dataValidation type="list" allowBlank="1" showInputMessage="1" showErrorMessage="1" sqref="F85 D41:E41 F87 F89 F93 F95 F97">
      <formula1>Sustancia</formula1>
    </dataValidation>
    <dataValidation type="list" allowBlank="1" showInputMessage="1" showErrorMessage="1" sqref="L89:M89 L41:M41 L45:M45 L85:M85 L87:M87">
      <formula1>Estado_Físico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showInputMessage="1" showErrorMessage="1">
          <x14:formula1>
            <xm:f>ListasDesplegables!$B$2:$B$7</xm:f>
          </x14:formula1>
          <xm:sqref>E26:M30</xm:sqref>
        </x14:dataValidation>
        <x14:dataValidation type="list" showInputMessage="1" showErrorMessage="1">
          <x14:formula1>
            <xm:f>ListasDesplegables!$A$1:$A$26</xm:f>
          </x14:formula1>
          <xm:sqref>E24:M24</xm:sqref>
        </x14:dataValidation>
        <x14:dataValidation type="list" showInputMessage="1" showErrorMessage="1">
          <x14:formula1>
            <xm:f>ListasDesplegables!$A$2:$A$26</xm:f>
          </x14:formula1>
          <xm:sqref>E21:M23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2:Y83"/>
  <sheetViews>
    <sheetView topLeftCell="A37" zoomScaleNormal="100" workbookViewId="0">
      <selection activeCell="D40" sqref="D40:G40"/>
    </sheetView>
  </sheetViews>
  <sheetFormatPr baseColWidth="10" defaultColWidth="11.42578125" defaultRowHeight="15"/>
  <cols>
    <col min="1" max="1" width="8.7109375" customWidth="1"/>
    <col min="2" max="2" width="7.7109375" customWidth="1"/>
    <col min="3" max="3" width="15.42578125" customWidth="1"/>
    <col min="4" max="4" width="12.42578125" customWidth="1"/>
    <col min="5" max="5" width="14.140625" customWidth="1"/>
    <col min="13" max="13" width="11.28515625" customWidth="1"/>
    <col min="14" max="14" width="1.42578125" customWidth="1"/>
  </cols>
  <sheetData>
    <row r="2" spans="2:25" ht="15" customHeight="1">
      <c r="B2" s="79"/>
      <c r="C2" s="29"/>
      <c r="D2" s="29"/>
      <c r="E2" s="29"/>
      <c r="F2" s="29"/>
      <c r="G2" s="80"/>
      <c r="H2" s="285" t="s">
        <v>2463</v>
      </c>
      <c r="I2" s="285"/>
      <c r="J2" s="285"/>
      <c r="K2" s="285"/>
      <c r="L2" s="285"/>
      <c r="M2" s="285"/>
      <c r="N2" s="83"/>
      <c r="O2" s="79"/>
      <c r="P2" s="29"/>
      <c r="Q2" s="29"/>
      <c r="R2" s="29"/>
      <c r="S2" s="29"/>
      <c r="T2" s="29"/>
      <c r="U2" s="29"/>
      <c r="V2" s="29"/>
      <c r="W2" s="80"/>
      <c r="X2" s="80"/>
      <c r="Y2" s="86"/>
    </row>
    <row r="3" spans="2:25">
      <c r="B3" s="54"/>
      <c r="C3" s="2"/>
      <c r="D3" s="2"/>
      <c r="E3" s="2"/>
      <c r="F3" s="2"/>
      <c r="G3" s="3"/>
      <c r="H3" s="286"/>
      <c r="I3" s="286"/>
      <c r="J3" s="286"/>
      <c r="K3" s="286"/>
      <c r="L3" s="286"/>
      <c r="M3" s="286"/>
      <c r="N3" s="55"/>
      <c r="O3" s="54"/>
      <c r="P3" s="2"/>
      <c r="Q3" s="2"/>
      <c r="R3" s="2"/>
      <c r="S3" s="2"/>
      <c r="T3" s="2"/>
      <c r="U3" s="2"/>
      <c r="V3" s="2"/>
      <c r="W3" s="3"/>
      <c r="X3" s="3"/>
      <c r="Y3" s="87"/>
    </row>
    <row r="4" spans="2:25">
      <c r="B4" s="54"/>
      <c r="C4" s="2"/>
      <c r="D4" s="2"/>
      <c r="E4" s="2"/>
      <c r="F4" s="2"/>
      <c r="G4" s="3"/>
      <c r="H4" s="286"/>
      <c r="I4" s="286"/>
      <c r="J4" s="286"/>
      <c r="K4" s="286"/>
      <c r="L4" s="286"/>
      <c r="M4" s="286"/>
      <c r="N4" s="55"/>
      <c r="O4" s="54"/>
      <c r="P4" s="2"/>
      <c r="Q4" s="2"/>
      <c r="R4" s="2"/>
      <c r="S4" s="2"/>
      <c r="T4" s="2"/>
      <c r="U4" s="2"/>
      <c r="V4" s="2"/>
      <c r="W4" s="3"/>
      <c r="X4" s="3"/>
      <c r="Y4" s="87"/>
    </row>
    <row r="5" spans="2:25">
      <c r="B5" s="54"/>
      <c r="C5" s="2"/>
      <c r="D5" s="2"/>
      <c r="E5" s="2"/>
      <c r="F5" s="2"/>
      <c r="G5" s="3"/>
      <c r="H5" s="286"/>
      <c r="I5" s="286"/>
      <c r="J5" s="286"/>
      <c r="K5" s="286"/>
      <c r="L5" s="286"/>
      <c r="M5" s="286"/>
      <c r="N5" s="55"/>
      <c r="O5" s="54"/>
      <c r="P5" s="2"/>
      <c r="Q5" s="2"/>
      <c r="R5" s="2"/>
      <c r="S5" s="2"/>
      <c r="T5" s="2"/>
      <c r="U5" s="2"/>
      <c r="V5" s="2"/>
      <c r="W5" s="3"/>
      <c r="X5" s="3"/>
      <c r="Y5" s="87"/>
    </row>
    <row r="6" spans="2:25">
      <c r="B6" s="54"/>
      <c r="C6" s="2"/>
      <c r="D6" s="2"/>
      <c r="E6" s="2"/>
      <c r="F6" s="2"/>
      <c r="G6" s="3"/>
      <c r="H6" s="286"/>
      <c r="I6" s="286"/>
      <c r="J6" s="286"/>
      <c r="K6" s="286"/>
      <c r="L6" s="286"/>
      <c r="M6" s="286"/>
      <c r="N6" s="55"/>
      <c r="O6" s="54"/>
      <c r="P6" s="2"/>
      <c r="Q6" s="2"/>
      <c r="R6" s="2"/>
      <c r="S6" s="2"/>
      <c r="T6" s="2"/>
      <c r="U6" s="2"/>
      <c r="V6" s="2"/>
      <c r="W6" s="3"/>
      <c r="X6" s="3"/>
      <c r="Y6" s="87"/>
    </row>
    <row r="7" spans="2:25">
      <c r="B7" s="54"/>
      <c r="C7" s="2"/>
      <c r="D7" s="2"/>
      <c r="E7" s="2"/>
      <c r="F7" s="2"/>
      <c r="G7" s="3"/>
      <c r="H7" s="286"/>
      <c r="I7" s="286"/>
      <c r="J7" s="286"/>
      <c r="K7" s="286"/>
      <c r="L7" s="286"/>
      <c r="M7" s="286"/>
      <c r="N7" s="55"/>
      <c r="O7" s="54"/>
      <c r="P7" s="2"/>
      <c r="Q7" s="2"/>
      <c r="R7" s="2"/>
      <c r="S7" s="2"/>
      <c r="T7" s="2"/>
      <c r="U7" s="2"/>
      <c r="V7" s="2"/>
      <c r="W7" s="3"/>
      <c r="X7" s="3"/>
      <c r="Y7" s="87"/>
    </row>
    <row r="8" spans="2:25" ht="7.5" customHeight="1" thickBot="1">
      <c r="B8" s="212"/>
      <c r="C8" s="210"/>
      <c r="D8" s="210"/>
      <c r="E8" s="210"/>
      <c r="F8" s="210"/>
      <c r="G8" s="211"/>
      <c r="H8" s="211"/>
      <c r="I8" s="211"/>
      <c r="J8" s="210"/>
      <c r="K8" s="210"/>
      <c r="L8" s="210"/>
      <c r="M8" s="210"/>
      <c r="N8" s="209"/>
      <c r="O8" s="106"/>
      <c r="P8" s="81"/>
      <c r="Q8" s="81"/>
      <c r="R8" s="81"/>
      <c r="S8" s="81"/>
      <c r="T8" s="81"/>
      <c r="U8" s="81"/>
      <c r="V8" s="81"/>
      <c r="W8" s="81"/>
      <c r="X8" s="81"/>
      <c r="Y8" s="105"/>
    </row>
    <row r="9" spans="2:25" s="7" customFormat="1" ht="29.25" customHeight="1">
      <c r="B9" s="189" t="s">
        <v>2345</v>
      </c>
      <c r="C9" s="188" t="s">
        <v>2346</v>
      </c>
      <c r="D9" s="147"/>
      <c r="E9" s="147"/>
      <c r="F9" s="147"/>
      <c r="G9" s="435"/>
      <c r="H9" s="435"/>
      <c r="I9" s="435"/>
      <c r="J9" s="435"/>
      <c r="K9" s="435"/>
      <c r="L9" s="435"/>
      <c r="M9" s="435"/>
      <c r="N9" s="436"/>
      <c r="O9" s="175"/>
      <c r="P9" s="174"/>
      <c r="Q9" s="427" t="s">
        <v>2464</v>
      </c>
      <c r="R9" s="427"/>
      <c r="S9" s="427"/>
      <c r="T9" s="427"/>
      <c r="U9" s="427"/>
      <c r="V9" s="427"/>
      <c r="W9" s="427"/>
      <c r="X9" s="174"/>
      <c r="Y9" s="173"/>
    </row>
    <row r="10" spans="2:25" s="7" customFormat="1" ht="6" customHeight="1">
      <c r="B10" s="208"/>
      <c r="C10" s="207"/>
      <c r="D10" s="206"/>
      <c r="E10" s="206"/>
      <c r="F10" s="206"/>
      <c r="G10" s="205"/>
      <c r="H10" s="205"/>
      <c r="I10" s="205"/>
      <c r="J10" s="205"/>
      <c r="K10" s="205"/>
      <c r="L10" s="205"/>
      <c r="M10" s="205"/>
      <c r="N10" s="204"/>
      <c r="O10" s="169"/>
      <c r="P10" s="166"/>
      <c r="Q10" s="428"/>
      <c r="R10" s="428"/>
      <c r="S10" s="428"/>
      <c r="T10" s="428"/>
      <c r="U10" s="428"/>
      <c r="V10" s="428"/>
      <c r="W10" s="428"/>
      <c r="X10" s="166"/>
      <c r="Y10" s="165"/>
    </row>
    <row r="11" spans="2:25" s="19" customFormat="1" ht="15" customHeight="1">
      <c r="B11" s="203"/>
      <c r="C11" s="258" t="s">
        <v>2347</v>
      </c>
      <c r="D11" s="437" t="s">
        <v>2465</v>
      </c>
      <c r="E11" s="438"/>
      <c r="F11" s="438"/>
      <c r="G11" s="438"/>
      <c r="H11" s="438"/>
      <c r="I11" s="438"/>
      <c r="J11" s="438"/>
      <c r="K11" s="438"/>
      <c r="L11" s="438"/>
      <c r="M11" s="438"/>
      <c r="N11" s="202"/>
      <c r="O11" s="172"/>
      <c r="P11" s="171"/>
      <c r="Q11" s="428"/>
      <c r="R11" s="428"/>
      <c r="S11" s="428"/>
      <c r="T11" s="428"/>
      <c r="U11" s="428"/>
      <c r="V11" s="428"/>
      <c r="W11" s="428"/>
      <c r="X11" s="171"/>
      <c r="Y11" s="170"/>
    </row>
    <row r="12" spans="2:25" s="7" customFormat="1" ht="5.25" customHeight="1">
      <c r="B12" s="181"/>
      <c r="C12" s="159"/>
      <c r="D12" s="159"/>
      <c r="E12" s="157"/>
      <c r="F12" s="157"/>
      <c r="G12" s="157"/>
      <c r="H12" s="157"/>
      <c r="I12" s="157"/>
      <c r="J12" s="157"/>
      <c r="K12" s="157"/>
      <c r="L12" s="157"/>
      <c r="M12" s="157"/>
      <c r="N12" s="179"/>
      <c r="O12" s="169"/>
      <c r="P12" s="166"/>
      <c r="Q12" s="428"/>
      <c r="R12" s="428"/>
      <c r="S12" s="428"/>
      <c r="T12" s="428"/>
      <c r="U12" s="428"/>
      <c r="V12" s="428"/>
      <c r="W12" s="428"/>
      <c r="X12" s="166"/>
      <c r="Y12" s="165"/>
    </row>
    <row r="13" spans="2:25" s="7" customFormat="1" ht="33" customHeight="1">
      <c r="B13" s="181"/>
      <c r="C13" s="259" t="s">
        <v>2348</v>
      </c>
      <c r="D13" s="340" t="s">
        <v>2466</v>
      </c>
      <c r="E13" s="341"/>
      <c r="F13" s="341"/>
      <c r="G13" s="341"/>
      <c r="H13" s="341"/>
      <c r="I13" s="341"/>
      <c r="J13" s="341"/>
      <c r="K13" s="341"/>
      <c r="L13" s="341"/>
      <c r="M13" s="341"/>
      <c r="N13" s="179"/>
      <c r="O13" s="168"/>
      <c r="P13" s="167"/>
      <c r="Q13" s="428"/>
      <c r="R13" s="428"/>
      <c r="S13" s="428"/>
      <c r="T13" s="428"/>
      <c r="U13" s="428"/>
      <c r="V13" s="428"/>
      <c r="W13" s="428"/>
      <c r="X13" s="166"/>
      <c r="Y13" s="165"/>
    </row>
    <row r="14" spans="2:25" s="7" customFormat="1" ht="5.25" customHeight="1">
      <c r="B14" s="181"/>
      <c r="C14" s="258"/>
      <c r="D14" s="201"/>
      <c r="E14" s="201"/>
      <c r="F14" s="201"/>
      <c r="G14" s="201"/>
      <c r="H14" s="201"/>
      <c r="I14" s="201"/>
      <c r="J14" s="201"/>
      <c r="K14" s="201"/>
      <c r="L14" s="201"/>
      <c r="M14" s="201"/>
      <c r="N14" s="179"/>
      <c r="O14" s="164"/>
      <c r="P14" s="163"/>
      <c r="Q14" s="163"/>
      <c r="R14" s="163"/>
      <c r="S14" s="163"/>
      <c r="T14" s="163"/>
      <c r="U14" s="163"/>
      <c r="V14" s="163"/>
      <c r="W14" s="163"/>
      <c r="X14" s="163"/>
      <c r="Y14" s="162"/>
    </row>
    <row r="15" spans="2:25" s="7" customFormat="1" ht="31.5" customHeight="1">
      <c r="B15" s="181"/>
      <c r="C15" s="259" t="s">
        <v>2349</v>
      </c>
      <c r="D15" s="426" t="s">
        <v>2467</v>
      </c>
      <c r="E15" s="426"/>
      <c r="F15" s="426"/>
      <c r="G15" s="426"/>
      <c r="H15" s="426"/>
      <c r="I15" s="426"/>
      <c r="J15" s="426"/>
      <c r="K15" s="426"/>
      <c r="L15" s="426"/>
      <c r="M15" s="426"/>
      <c r="N15" s="224"/>
      <c r="O15" s="429" t="s">
        <v>2468</v>
      </c>
      <c r="P15" s="430"/>
      <c r="Q15" s="430"/>
      <c r="R15" s="430"/>
      <c r="S15" s="430"/>
      <c r="T15" s="430"/>
      <c r="U15" s="430"/>
      <c r="V15" s="430"/>
      <c r="W15" s="430"/>
      <c r="X15" s="430"/>
      <c r="Y15" s="431"/>
    </row>
    <row r="16" spans="2:25" s="7" customFormat="1" ht="5.25" customHeight="1">
      <c r="B16" s="181"/>
      <c r="C16" s="258"/>
      <c r="D16" s="201"/>
      <c r="E16" s="201"/>
      <c r="F16" s="201"/>
      <c r="G16" s="201"/>
      <c r="H16" s="201"/>
      <c r="I16" s="201"/>
      <c r="J16" s="201"/>
      <c r="K16" s="201"/>
      <c r="L16" s="201"/>
      <c r="M16" s="201"/>
      <c r="N16" s="157"/>
      <c r="O16" s="432"/>
      <c r="P16" s="433"/>
      <c r="Q16" s="433"/>
      <c r="R16" s="433"/>
      <c r="S16" s="433"/>
      <c r="T16" s="433"/>
      <c r="U16" s="433"/>
      <c r="V16" s="433"/>
      <c r="W16" s="433"/>
      <c r="X16" s="433"/>
      <c r="Y16" s="434"/>
    </row>
    <row r="17" spans="2:25" s="7" customFormat="1" ht="15" customHeight="1">
      <c r="B17" s="181"/>
      <c r="C17" s="439" t="s">
        <v>2350</v>
      </c>
      <c r="D17" s="155" t="s">
        <v>2352</v>
      </c>
      <c r="E17" s="157" t="s">
        <v>2351</v>
      </c>
      <c r="F17" s="256"/>
      <c r="G17" s="157" t="s">
        <v>2353</v>
      </c>
      <c r="H17" s="157"/>
      <c r="I17" s="157"/>
      <c r="J17" s="157"/>
      <c r="K17" s="157"/>
      <c r="L17" s="157"/>
      <c r="M17" s="157"/>
      <c r="N17" s="157"/>
      <c r="O17" s="432"/>
      <c r="P17" s="433"/>
      <c r="Q17" s="433"/>
      <c r="R17" s="433"/>
      <c r="S17" s="433"/>
      <c r="T17" s="433"/>
      <c r="U17" s="433"/>
      <c r="V17" s="433"/>
      <c r="W17" s="433"/>
      <c r="X17" s="433"/>
      <c r="Y17" s="434"/>
    </row>
    <row r="18" spans="2:25" s="7" customFormat="1" ht="5.25" customHeight="1">
      <c r="B18" s="181"/>
      <c r="C18" s="439"/>
      <c r="D18" s="159"/>
      <c r="E18" s="157"/>
      <c r="F18" s="157"/>
      <c r="G18" s="157"/>
      <c r="H18" s="157"/>
      <c r="I18" s="157"/>
      <c r="J18" s="157"/>
      <c r="K18" s="157"/>
      <c r="L18" s="157"/>
      <c r="M18" s="157"/>
      <c r="N18" s="157"/>
      <c r="O18" s="432"/>
      <c r="P18" s="433"/>
      <c r="Q18" s="433"/>
      <c r="R18" s="433"/>
      <c r="S18" s="433"/>
      <c r="T18" s="433"/>
      <c r="U18" s="433"/>
      <c r="V18" s="433"/>
      <c r="W18" s="433"/>
      <c r="X18" s="433"/>
      <c r="Y18" s="434"/>
    </row>
    <row r="19" spans="2:25" s="7" customFormat="1" ht="5.25" customHeight="1">
      <c r="B19" s="20"/>
      <c r="C19" s="44"/>
      <c r="D19" s="21"/>
      <c r="E19" s="22"/>
      <c r="F19" s="22"/>
      <c r="G19" s="22"/>
      <c r="H19" s="22"/>
      <c r="I19" s="22"/>
      <c r="J19" s="22"/>
      <c r="K19" s="22"/>
      <c r="L19" s="22"/>
      <c r="M19" s="22"/>
      <c r="N19" s="22"/>
      <c r="O19" s="432"/>
      <c r="P19" s="433"/>
      <c r="Q19" s="433"/>
      <c r="R19" s="433"/>
      <c r="S19" s="433"/>
      <c r="T19" s="433"/>
      <c r="U19" s="433"/>
      <c r="V19" s="433"/>
      <c r="W19" s="433"/>
      <c r="X19" s="433"/>
      <c r="Y19" s="434"/>
    </row>
    <row r="20" spans="2:25" s="7" customFormat="1" ht="5.25" customHeight="1">
      <c r="B20" s="20"/>
      <c r="C20" s="44"/>
      <c r="D20" s="21"/>
      <c r="E20" s="22"/>
      <c r="F20" s="22"/>
      <c r="G20" s="22"/>
      <c r="H20" s="22"/>
      <c r="I20" s="22"/>
      <c r="J20" s="22"/>
      <c r="K20" s="22"/>
      <c r="L20" s="22"/>
      <c r="M20" s="22"/>
      <c r="N20" s="22"/>
      <c r="O20" s="432"/>
      <c r="P20" s="433"/>
      <c r="Q20" s="433"/>
      <c r="R20" s="433"/>
      <c r="S20" s="433"/>
      <c r="T20" s="433"/>
      <c r="U20" s="433"/>
      <c r="V20" s="433"/>
      <c r="W20" s="433"/>
      <c r="X20" s="433"/>
      <c r="Y20" s="434"/>
    </row>
    <row r="21" spans="2:25" s="7" customFormat="1" ht="15" customHeight="1">
      <c r="B21" s="20"/>
      <c r="C21" s="328" t="s">
        <v>2393</v>
      </c>
      <c r="D21" s="328"/>
      <c r="E21" s="333"/>
      <c r="F21" s="334"/>
      <c r="G21" s="334"/>
      <c r="H21" s="334"/>
      <c r="I21" s="334"/>
      <c r="J21" s="334"/>
      <c r="K21" s="334"/>
      <c r="L21" s="334"/>
      <c r="M21" s="335"/>
      <c r="N21" s="22"/>
      <c r="O21" s="432"/>
      <c r="P21" s="433"/>
      <c r="Q21" s="433"/>
      <c r="R21" s="433"/>
      <c r="S21" s="433"/>
      <c r="T21" s="433"/>
      <c r="U21" s="433"/>
      <c r="V21" s="433"/>
      <c r="W21" s="433"/>
      <c r="X21" s="433"/>
      <c r="Y21" s="434"/>
    </row>
    <row r="22" spans="2:25" s="7" customFormat="1" ht="5.25" customHeight="1">
      <c r="B22" s="20"/>
      <c r="C22" s="328"/>
      <c r="D22" s="328"/>
      <c r="E22" s="373"/>
      <c r="F22" s="374"/>
      <c r="G22" s="374"/>
      <c r="H22" s="374"/>
      <c r="I22" s="374"/>
      <c r="J22" s="374"/>
      <c r="K22" s="374"/>
      <c r="L22" s="374"/>
      <c r="M22" s="375"/>
      <c r="N22" s="22"/>
      <c r="O22" s="432"/>
      <c r="P22" s="433"/>
      <c r="Q22" s="433"/>
      <c r="R22" s="433"/>
      <c r="S22" s="433"/>
      <c r="T22" s="433"/>
      <c r="U22" s="433"/>
      <c r="V22" s="433"/>
      <c r="W22" s="433"/>
      <c r="X22" s="433"/>
      <c r="Y22" s="434"/>
    </row>
    <row r="23" spans="2:25" s="7" customFormat="1" ht="5.25" customHeight="1">
      <c r="B23" s="20"/>
      <c r="C23" s="328"/>
      <c r="D23" s="328"/>
      <c r="E23" s="376"/>
      <c r="F23" s="377"/>
      <c r="G23" s="377"/>
      <c r="H23" s="377"/>
      <c r="I23" s="377"/>
      <c r="J23" s="377"/>
      <c r="K23" s="377"/>
      <c r="L23" s="377"/>
      <c r="M23" s="378"/>
      <c r="N23" s="22"/>
      <c r="O23" s="432"/>
      <c r="P23" s="433"/>
      <c r="Q23" s="433"/>
      <c r="R23" s="433"/>
      <c r="S23" s="433"/>
      <c r="T23" s="433"/>
      <c r="U23" s="433"/>
      <c r="V23" s="433"/>
      <c r="W23" s="433"/>
      <c r="X23" s="433"/>
      <c r="Y23" s="434"/>
    </row>
    <row r="24" spans="2:25" s="7" customFormat="1" ht="5.25" customHeight="1">
      <c r="B24" s="20"/>
      <c r="C24" s="245"/>
      <c r="D24" s="245"/>
      <c r="E24" s="21"/>
      <c r="F24" s="21"/>
      <c r="G24" s="21"/>
      <c r="H24" s="21"/>
      <c r="I24" s="21"/>
      <c r="J24" s="21"/>
      <c r="K24" s="21"/>
      <c r="L24" s="21"/>
      <c r="M24" s="21"/>
      <c r="N24" s="22"/>
      <c r="O24" s="432"/>
      <c r="P24" s="433"/>
      <c r="Q24" s="433"/>
      <c r="R24" s="433"/>
      <c r="S24" s="433"/>
      <c r="T24" s="433"/>
      <c r="U24" s="433"/>
      <c r="V24" s="433"/>
      <c r="W24" s="433"/>
      <c r="X24" s="433"/>
      <c r="Y24" s="434"/>
    </row>
    <row r="25" spans="2:25" s="7" customFormat="1" ht="5.25" customHeight="1">
      <c r="B25" s="20"/>
      <c r="C25" s="240"/>
      <c r="D25" s="21"/>
      <c r="E25" s="22"/>
      <c r="F25" s="22"/>
      <c r="G25" s="22"/>
      <c r="H25" s="22"/>
      <c r="I25" s="22"/>
      <c r="J25" s="22"/>
      <c r="K25" s="22"/>
      <c r="L25" s="22"/>
      <c r="M25" s="22"/>
      <c r="N25" s="22"/>
      <c r="O25" s="432"/>
      <c r="P25" s="433"/>
      <c r="Q25" s="433"/>
      <c r="R25" s="433"/>
      <c r="S25" s="433"/>
      <c r="T25" s="433"/>
      <c r="U25" s="433"/>
      <c r="V25" s="433"/>
      <c r="W25" s="433"/>
      <c r="X25" s="433"/>
      <c r="Y25" s="434"/>
    </row>
    <row r="26" spans="2:25" s="7" customFormat="1" ht="5.25" customHeight="1">
      <c r="B26" s="20"/>
      <c r="C26" s="324" t="s">
        <v>2394</v>
      </c>
      <c r="D26" s="324"/>
      <c r="E26" s="329"/>
      <c r="F26" s="379"/>
      <c r="G26" s="379"/>
      <c r="H26" s="379"/>
      <c r="I26" s="379"/>
      <c r="J26" s="379"/>
      <c r="K26" s="379"/>
      <c r="L26" s="379"/>
      <c r="M26" s="380"/>
      <c r="N26" s="22"/>
      <c r="O26" s="432"/>
      <c r="P26" s="433"/>
      <c r="Q26" s="433"/>
      <c r="R26" s="433"/>
      <c r="S26" s="433"/>
      <c r="T26" s="433"/>
      <c r="U26" s="433"/>
      <c r="V26" s="433"/>
      <c r="W26" s="433"/>
      <c r="X26" s="433"/>
      <c r="Y26" s="434"/>
    </row>
    <row r="27" spans="2:25" s="7" customFormat="1" ht="5.25" customHeight="1">
      <c r="B27" s="20"/>
      <c r="C27" s="324"/>
      <c r="D27" s="324"/>
      <c r="E27" s="381"/>
      <c r="F27" s="382"/>
      <c r="G27" s="382"/>
      <c r="H27" s="382"/>
      <c r="I27" s="382"/>
      <c r="J27" s="382"/>
      <c r="K27" s="382"/>
      <c r="L27" s="382"/>
      <c r="M27" s="383"/>
      <c r="N27" s="22"/>
      <c r="O27" s="432"/>
      <c r="P27" s="433"/>
      <c r="Q27" s="433"/>
      <c r="R27" s="433"/>
      <c r="S27" s="433"/>
      <c r="T27" s="433"/>
      <c r="U27" s="433"/>
      <c r="V27" s="433"/>
      <c r="W27" s="433"/>
      <c r="X27" s="433"/>
      <c r="Y27" s="434"/>
    </row>
    <row r="28" spans="2:25" s="7" customFormat="1" ht="5.25" customHeight="1">
      <c r="B28" s="20"/>
      <c r="C28" s="324"/>
      <c r="D28" s="324"/>
      <c r="E28" s="381"/>
      <c r="F28" s="382"/>
      <c r="G28" s="382"/>
      <c r="H28" s="382"/>
      <c r="I28" s="382"/>
      <c r="J28" s="382"/>
      <c r="K28" s="382"/>
      <c r="L28" s="382"/>
      <c r="M28" s="383"/>
      <c r="N28" s="22"/>
      <c r="O28" s="432"/>
      <c r="P28" s="433"/>
      <c r="Q28" s="433"/>
      <c r="R28" s="433"/>
      <c r="S28" s="433"/>
      <c r="T28" s="433"/>
      <c r="U28" s="433"/>
      <c r="V28" s="433"/>
      <c r="W28" s="433"/>
      <c r="X28" s="433"/>
      <c r="Y28" s="434"/>
    </row>
    <row r="29" spans="2:25" s="7" customFormat="1" ht="5.25" customHeight="1">
      <c r="B29" s="20"/>
      <c r="C29" s="324"/>
      <c r="D29" s="324"/>
      <c r="E29" s="381"/>
      <c r="F29" s="382"/>
      <c r="G29" s="382"/>
      <c r="H29" s="382"/>
      <c r="I29" s="382"/>
      <c r="J29" s="382"/>
      <c r="K29" s="382"/>
      <c r="L29" s="382"/>
      <c r="M29" s="383"/>
      <c r="N29" s="22"/>
      <c r="O29" s="432"/>
      <c r="P29" s="433"/>
      <c r="Q29" s="433"/>
      <c r="R29" s="433"/>
      <c r="S29" s="433"/>
      <c r="T29" s="433"/>
      <c r="U29" s="433"/>
      <c r="V29" s="433"/>
      <c r="W29" s="433"/>
      <c r="X29" s="433"/>
      <c r="Y29" s="434"/>
    </row>
    <row r="30" spans="2:25" s="7" customFormat="1" ht="6" customHeight="1">
      <c r="B30" s="20"/>
      <c r="C30" s="324"/>
      <c r="D30" s="324"/>
      <c r="E30" s="384"/>
      <c r="F30" s="385"/>
      <c r="G30" s="385"/>
      <c r="H30" s="385"/>
      <c r="I30" s="385"/>
      <c r="J30" s="385"/>
      <c r="K30" s="385"/>
      <c r="L30" s="385"/>
      <c r="M30" s="386"/>
      <c r="N30" s="31"/>
      <c r="O30" s="432"/>
      <c r="P30" s="433"/>
      <c r="Q30" s="433"/>
      <c r="R30" s="433"/>
      <c r="S30" s="433"/>
      <c r="T30" s="433"/>
      <c r="U30" s="433"/>
      <c r="V30" s="433"/>
      <c r="W30" s="433"/>
      <c r="X30" s="433"/>
      <c r="Y30" s="434"/>
    </row>
    <row r="31" spans="2:25" s="7" customFormat="1" ht="5.25" customHeight="1">
      <c r="B31" s="20"/>
      <c r="C31" s="240"/>
      <c r="D31" s="21"/>
      <c r="E31" s="22"/>
      <c r="F31" s="22"/>
      <c r="G31" s="22"/>
      <c r="H31" s="22"/>
      <c r="I31" s="22"/>
      <c r="J31" s="22"/>
      <c r="K31" s="22"/>
      <c r="L31" s="22"/>
      <c r="M31" s="22"/>
      <c r="N31" s="22"/>
      <c r="O31" s="432"/>
      <c r="P31" s="433"/>
      <c r="Q31" s="433"/>
      <c r="R31" s="433"/>
      <c r="S31" s="433"/>
      <c r="T31" s="433"/>
      <c r="U31" s="433"/>
      <c r="V31" s="433"/>
      <c r="W31" s="433"/>
      <c r="X31" s="433"/>
      <c r="Y31" s="434"/>
    </row>
    <row r="32" spans="2:25" s="7" customFormat="1" ht="6" customHeight="1">
      <c r="B32" s="181"/>
      <c r="C32" s="159"/>
      <c r="D32" s="159"/>
      <c r="E32" s="160"/>
      <c r="F32" s="160"/>
      <c r="G32" s="160"/>
      <c r="H32" s="160"/>
      <c r="I32" s="160"/>
      <c r="J32" s="160"/>
      <c r="K32" s="160"/>
      <c r="L32" s="160"/>
      <c r="M32" s="160"/>
      <c r="N32" s="160"/>
      <c r="O32" s="447" t="s">
        <v>2469</v>
      </c>
      <c r="P32" s="448"/>
      <c r="Q32" s="448"/>
      <c r="R32" s="448"/>
      <c r="S32" s="448"/>
      <c r="T32" s="448"/>
      <c r="U32" s="448"/>
      <c r="V32" s="448"/>
      <c r="W32" s="448"/>
      <c r="X32" s="448"/>
      <c r="Y32" s="449"/>
    </row>
    <row r="33" spans="2:25" s="7" customFormat="1" ht="6" customHeight="1">
      <c r="B33" s="181"/>
      <c r="C33" s="159"/>
      <c r="D33" s="159"/>
      <c r="E33" s="160"/>
      <c r="F33" s="160"/>
      <c r="G33" s="160"/>
      <c r="H33" s="160"/>
      <c r="I33" s="160"/>
      <c r="J33" s="160"/>
      <c r="K33" s="160"/>
      <c r="L33" s="160"/>
      <c r="M33" s="160"/>
      <c r="N33" s="160"/>
      <c r="O33" s="450"/>
      <c r="P33" s="451"/>
      <c r="Q33" s="451"/>
      <c r="R33" s="451"/>
      <c r="S33" s="451"/>
      <c r="T33" s="451"/>
      <c r="U33" s="451"/>
      <c r="V33" s="451"/>
      <c r="W33" s="451"/>
      <c r="X33" s="451"/>
      <c r="Y33" s="452"/>
    </row>
    <row r="34" spans="2:25" s="7" customFormat="1" ht="25.5" customHeight="1">
      <c r="B34" s="181"/>
      <c r="C34" s="424" t="s">
        <v>2355</v>
      </c>
      <c r="D34" s="424"/>
      <c r="E34" s="424"/>
      <c r="F34" s="424"/>
      <c r="G34" s="424"/>
      <c r="H34" s="424"/>
      <c r="I34" s="424"/>
      <c r="J34" s="424"/>
      <c r="K34" s="424"/>
      <c r="L34" s="424"/>
      <c r="M34" s="160"/>
      <c r="N34" s="224"/>
      <c r="O34" s="450"/>
      <c r="P34" s="451"/>
      <c r="Q34" s="451"/>
      <c r="R34" s="451"/>
      <c r="S34" s="451"/>
      <c r="T34" s="451"/>
      <c r="U34" s="451"/>
      <c r="V34" s="451"/>
      <c r="W34" s="451"/>
      <c r="X34" s="451"/>
      <c r="Y34" s="452"/>
    </row>
    <row r="35" spans="2:25" s="7" customFormat="1" ht="89.25" customHeight="1">
      <c r="B35" s="197"/>
      <c r="C35" s="466"/>
      <c r="D35" s="466"/>
      <c r="E35" s="466"/>
      <c r="F35" s="466"/>
      <c r="G35" s="466"/>
      <c r="H35" s="466"/>
      <c r="I35" s="466"/>
      <c r="J35" s="466"/>
      <c r="K35" s="466"/>
      <c r="L35" s="466"/>
      <c r="M35" s="160"/>
      <c r="N35" s="224"/>
      <c r="O35" s="450"/>
      <c r="P35" s="451"/>
      <c r="Q35" s="451"/>
      <c r="R35" s="451"/>
      <c r="S35" s="451"/>
      <c r="T35" s="451"/>
      <c r="U35" s="451"/>
      <c r="V35" s="451"/>
      <c r="W35" s="451"/>
      <c r="X35" s="451"/>
      <c r="Y35" s="452"/>
    </row>
    <row r="36" spans="2:25" s="7" customFormat="1" ht="71.25" customHeight="1">
      <c r="B36" s="197"/>
      <c r="C36" s="200"/>
      <c r="D36" s="199"/>
      <c r="E36" s="199"/>
      <c r="F36" s="199"/>
      <c r="G36" s="199"/>
      <c r="H36" s="199"/>
      <c r="I36" s="199"/>
      <c r="J36" s="199"/>
      <c r="K36" s="199"/>
      <c r="L36" s="198"/>
      <c r="M36" s="160"/>
      <c r="N36" s="224"/>
      <c r="O36" s="441" t="s">
        <v>2470</v>
      </c>
      <c r="P36" s="442"/>
      <c r="Q36" s="442"/>
      <c r="R36" s="442"/>
      <c r="S36" s="442"/>
      <c r="T36" s="442"/>
      <c r="U36" s="442"/>
      <c r="V36" s="442"/>
      <c r="W36" s="442"/>
      <c r="X36" s="442"/>
      <c r="Y36" s="443"/>
    </row>
    <row r="37" spans="2:25" s="7" customFormat="1" ht="20.25" customHeight="1">
      <c r="B37" s="197"/>
      <c r="C37" s="259"/>
      <c r="D37" s="259"/>
      <c r="E37" s="158"/>
      <c r="F37" s="158"/>
      <c r="G37" s="158"/>
      <c r="H37" s="158"/>
      <c r="I37" s="158"/>
      <c r="J37" s="158"/>
      <c r="K37" s="158"/>
      <c r="L37" s="158"/>
      <c r="M37" s="158"/>
      <c r="N37" s="158"/>
      <c r="O37" s="444"/>
      <c r="P37" s="445"/>
      <c r="Q37" s="445"/>
      <c r="R37" s="445"/>
      <c r="S37" s="445"/>
      <c r="T37" s="445"/>
      <c r="U37" s="445"/>
      <c r="V37" s="445"/>
      <c r="W37" s="445"/>
      <c r="X37" s="445"/>
      <c r="Y37" s="446"/>
    </row>
    <row r="38" spans="2:25" s="7" customFormat="1" ht="15" customHeight="1">
      <c r="B38" s="189">
        <v>2</v>
      </c>
      <c r="C38" s="188" t="s">
        <v>2356</v>
      </c>
      <c r="D38" s="147"/>
      <c r="E38" s="147"/>
      <c r="F38" s="147"/>
      <c r="G38" s="147"/>
      <c r="H38" s="147"/>
      <c r="I38" s="147"/>
      <c r="J38" s="147"/>
      <c r="K38" s="147"/>
      <c r="L38" s="147"/>
      <c r="M38" s="147"/>
      <c r="N38" s="147"/>
      <c r="O38" s="444"/>
      <c r="P38" s="445"/>
      <c r="Q38" s="445"/>
      <c r="R38" s="445"/>
      <c r="S38" s="445"/>
      <c r="T38" s="445"/>
      <c r="U38" s="445"/>
      <c r="V38" s="445"/>
      <c r="W38" s="445"/>
      <c r="X38" s="445"/>
      <c r="Y38" s="446"/>
    </row>
    <row r="39" spans="2:25" s="7" customFormat="1" ht="5.25" customHeight="1">
      <c r="B39" s="196"/>
      <c r="C39" s="195"/>
      <c r="D39" s="194"/>
      <c r="E39" s="194"/>
      <c r="F39" s="194"/>
      <c r="G39" s="194"/>
      <c r="H39" s="194"/>
      <c r="I39" s="194"/>
      <c r="J39" s="194"/>
      <c r="K39" s="194"/>
      <c r="L39" s="194"/>
      <c r="M39" s="194"/>
      <c r="N39" s="194"/>
      <c r="O39" s="444"/>
      <c r="P39" s="445"/>
      <c r="Q39" s="445"/>
      <c r="R39" s="445"/>
      <c r="S39" s="445"/>
      <c r="T39" s="445"/>
      <c r="U39" s="445"/>
      <c r="V39" s="445"/>
      <c r="W39" s="445"/>
      <c r="X39" s="445"/>
      <c r="Y39" s="446"/>
    </row>
    <row r="40" spans="2:25" s="7" customFormat="1" ht="26.25" customHeight="1">
      <c r="B40" s="181"/>
      <c r="C40" s="258" t="s">
        <v>2357</v>
      </c>
      <c r="D40" s="337" t="s">
        <v>2471</v>
      </c>
      <c r="E40" s="338"/>
      <c r="F40" s="338"/>
      <c r="G40" s="339"/>
      <c r="H40" s="440" t="s">
        <v>2358</v>
      </c>
      <c r="I40" s="440"/>
      <c r="J40" s="337" t="s">
        <v>2472</v>
      </c>
      <c r="K40" s="338"/>
      <c r="L40" s="338"/>
      <c r="M40" s="339"/>
      <c r="N40" s="224"/>
      <c r="O40" s="441" t="s">
        <v>2473</v>
      </c>
      <c r="P40" s="442"/>
      <c r="Q40" s="442"/>
      <c r="R40" s="442"/>
      <c r="S40" s="442"/>
      <c r="T40" s="442"/>
      <c r="U40" s="442"/>
      <c r="V40" s="442"/>
      <c r="W40" s="442"/>
      <c r="X40" s="442"/>
      <c r="Y40" s="443"/>
    </row>
    <row r="41" spans="2:25" s="7" customFormat="1" ht="5.25" customHeight="1">
      <c r="B41" s="181"/>
      <c r="C41" s="258"/>
      <c r="D41" s="161"/>
      <c r="E41" s="161"/>
      <c r="F41" s="440"/>
      <c r="G41" s="440"/>
      <c r="H41" s="161"/>
      <c r="I41" s="161"/>
      <c r="J41" s="258"/>
      <c r="K41" s="258"/>
      <c r="L41" s="161"/>
      <c r="M41" s="161"/>
      <c r="N41" s="157"/>
      <c r="O41" s="444"/>
      <c r="P41" s="445"/>
      <c r="Q41" s="445"/>
      <c r="R41" s="445"/>
      <c r="S41" s="445"/>
      <c r="T41" s="445"/>
      <c r="U41" s="445"/>
      <c r="V41" s="445"/>
      <c r="W41" s="445"/>
      <c r="X41" s="445"/>
      <c r="Y41" s="446"/>
    </row>
    <row r="42" spans="2:25" s="7" customFormat="1" ht="40.5" customHeight="1">
      <c r="B42" s="181"/>
      <c r="C42" s="258" t="s">
        <v>2360</v>
      </c>
      <c r="D42" s="337" t="s">
        <v>2474</v>
      </c>
      <c r="E42" s="338"/>
      <c r="F42" s="338"/>
      <c r="G42" s="339"/>
      <c r="H42" s="440" t="s">
        <v>2358</v>
      </c>
      <c r="I42" s="440"/>
      <c r="J42" s="337" t="s">
        <v>2475</v>
      </c>
      <c r="K42" s="338"/>
      <c r="L42" s="338"/>
      <c r="M42" s="339"/>
      <c r="N42" s="224"/>
      <c r="O42" s="462"/>
      <c r="P42" s="463"/>
      <c r="Q42" s="463"/>
      <c r="R42" s="463"/>
      <c r="S42" s="463"/>
      <c r="T42" s="463"/>
      <c r="U42" s="463"/>
      <c r="V42" s="463"/>
      <c r="W42" s="463"/>
      <c r="X42" s="463"/>
      <c r="Y42" s="464"/>
    </row>
    <row r="43" spans="2:25" s="7" customFormat="1" ht="3.75" customHeight="1">
      <c r="B43" s="181"/>
      <c r="C43" s="258"/>
      <c r="D43" s="161"/>
      <c r="E43" s="161"/>
      <c r="F43" s="440"/>
      <c r="G43" s="440"/>
      <c r="H43" s="161"/>
      <c r="I43" s="161"/>
      <c r="J43" s="258"/>
      <c r="K43" s="258"/>
      <c r="L43" s="161"/>
      <c r="M43" s="161"/>
      <c r="N43" s="157"/>
      <c r="O43" s="447" t="s">
        <v>2476</v>
      </c>
      <c r="P43" s="448"/>
      <c r="Q43" s="448"/>
      <c r="R43" s="448"/>
      <c r="S43" s="448"/>
      <c r="T43" s="448"/>
      <c r="U43" s="448"/>
      <c r="V43" s="448"/>
      <c r="W43" s="448"/>
      <c r="X43" s="448"/>
      <c r="Y43" s="449"/>
    </row>
    <row r="44" spans="2:25" s="7" customFormat="1" ht="3" customHeight="1">
      <c r="B44" s="181"/>
      <c r="C44" s="258"/>
      <c r="D44" s="258"/>
      <c r="E44" s="258"/>
      <c r="F44" s="258"/>
      <c r="G44" s="258"/>
      <c r="H44" s="258"/>
      <c r="I44" s="258"/>
      <c r="J44" s="258"/>
      <c r="K44" s="258"/>
      <c r="L44" s="258"/>
      <c r="M44" s="258"/>
      <c r="N44" s="224"/>
      <c r="O44" s="450"/>
      <c r="P44" s="451"/>
      <c r="Q44" s="451"/>
      <c r="R44" s="451"/>
      <c r="S44" s="451"/>
      <c r="T44" s="451"/>
      <c r="U44" s="451"/>
      <c r="V44" s="451"/>
      <c r="W44" s="451"/>
      <c r="X44" s="451"/>
      <c r="Y44" s="452"/>
    </row>
    <row r="45" spans="2:25" s="7" customFormat="1" ht="3" customHeight="1">
      <c r="B45" s="181"/>
      <c r="C45" s="258"/>
      <c r="D45" s="161"/>
      <c r="E45" s="161"/>
      <c r="F45" s="440"/>
      <c r="G45" s="440"/>
      <c r="H45" s="161"/>
      <c r="I45" s="161"/>
      <c r="J45" s="258"/>
      <c r="K45" s="258"/>
      <c r="L45" s="161"/>
      <c r="M45" s="161"/>
      <c r="N45" s="157"/>
      <c r="O45" s="450"/>
      <c r="P45" s="451"/>
      <c r="Q45" s="451"/>
      <c r="R45" s="451"/>
      <c r="S45" s="451"/>
      <c r="T45" s="451"/>
      <c r="U45" s="451"/>
      <c r="V45" s="451"/>
      <c r="W45" s="451"/>
      <c r="X45" s="451"/>
      <c r="Y45" s="452"/>
    </row>
    <row r="46" spans="2:25" s="7" customFormat="1" ht="4.5" customHeight="1">
      <c r="B46" s="181"/>
      <c r="C46" s="258"/>
      <c r="D46" s="258"/>
      <c r="E46" s="258"/>
      <c r="F46" s="258"/>
      <c r="G46" s="258"/>
      <c r="H46" s="258"/>
      <c r="I46" s="258"/>
      <c r="J46" s="258"/>
      <c r="K46" s="258"/>
      <c r="L46" s="258"/>
      <c r="M46" s="258"/>
      <c r="N46" s="224"/>
      <c r="O46" s="450"/>
      <c r="P46" s="451"/>
      <c r="Q46" s="451"/>
      <c r="R46" s="451"/>
      <c r="S46" s="451"/>
      <c r="T46" s="451"/>
      <c r="U46" s="451"/>
      <c r="V46" s="451"/>
      <c r="W46" s="451"/>
      <c r="X46" s="451"/>
      <c r="Y46" s="452"/>
    </row>
    <row r="47" spans="2:25" s="7" customFormat="1" ht="0.75" customHeight="1">
      <c r="B47" s="181"/>
      <c r="C47" s="160"/>
      <c r="D47" s="161"/>
      <c r="E47" s="192"/>
      <c r="F47" s="193"/>
      <c r="G47" s="193"/>
      <c r="H47" s="192"/>
      <c r="I47" s="192"/>
      <c r="J47" s="193"/>
      <c r="K47" s="193"/>
      <c r="L47" s="192"/>
      <c r="M47" s="192"/>
      <c r="N47" s="157"/>
      <c r="O47" s="450"/>
      <c r="P47" s="451"/>
      <c r="Q47" s="451"/>
      <c r="R47" s="451"/>
      <c r="S47" s="451"/>
      <c r="T47" s="451"/>
      <c r="U47" s="451"/>
      <c r="V47" s="451"/>
      <c r="W47" s="451"/>
      <c r="X47" s="451"/>
      <c r="Y47" s="452"/>
    </row>
    <row r="48" spans="2:25" s="7" customFormat="1" ht="39.75" customHeight="1">
      <c r="B48" s="181"/>
      <c r="C48" s="457" t="s">
        <v>2363</v>
      </c>
      <c r="D48" s="465"/>
      <c r="E48" s="425" t="s">
        <v>2477</v>
      </c>
      <c r="F48" s="425"/>
      <c r="G48" s="425"/>
      <c r="H48" s="425"/>
      <c r="I48" s="425"/>
      <c r="J48" s="425"/>
      <c r="K48" s="425"/>
      <c r="L48" s="425"/>
      <c r="M48" s="425"/>
      <c r="N48" s="225"/>
      <c r="O48" s="450"/>
      <c r="P48" s="451"/>
      <c r="Q48" s="451"/>
      <c r="R48" s="451"/>
      <c r="S48" s="451"/>
      <c r="T48" s="451"/>
      <c r="U48" s="451"/>
      <c r="V48" s="451"/>
      <c r="W48" s="451"/>
      <c r="X48" s="451"/>
      <c r="Y48" s="452"/>
    </row>
    <row r="49" spans="1:25" s="7" customFormat="1" ht="5.25" customHeight="1">
      <c r="B49" s="181"/>
      <c r="C49" s="191"/>
      <c r="D49" s="157"/>
      <c r="E49" s="158"/>
      <c r="F49" s="158"/>
      <c r="G49" s="158"/>
      <c r="H49" s="158"/>
      <c r="I49" s="158"/>
      <c r="J49" s="158"/>
      <c r="K49" s="158"/>
      <c r="L49" s="158"/>
      <c r="M49" s="158"/>
      <c r="N49" s="157"/>
      <c r="O49" s="450"/>
      <c r="P49" s="451"/>
      <c r="Q49" s="451"/>
      <c r="R49" s="451"/>
      <c r="S49" s="451"/>
      <c r="T49" s="451"/>
      <c r="U49" s="451"/>
      <c r="V49" s="451"/>
      <c r="W49" s="451"/>
      <c r="X49" s="451"/>
      <c r="Y49" s="452"/>
    </row>
    <row r="50" spans="1:25" s="7" customFormat="1" ht="29.25" customHeight="1">
      <c r="B50" s="181"/>
      <c r="C50" s="457" t="s">
        <v>2364</v>
      </c>
      <c r="D50" s="457"/>
      <c r="E50" s="256"/>
      <c r="F50" s="161" t="s">
        <v>2365</v>
      </c>
      <c r="G50" s="256"/>
      <c r="H50" s="161" t="s">
        <v>2366</v>
      </c>
      <c r="I50" s="256" t="s">
        <v>2352</v>
      </c>
      <c r="J50" s="161" t="s">
        <v>2367</v>
      </c>
      <c r="K50" s="425"/>
      <c r="L50" s="425"/>
      <c r="M50" s="161" t="s">
        <v>2368</v>
      </c>
      <c r="N50" s="157"/>
      <c r="O50" s="450"/>
      <c r="P50" s="451"/>
      <c r="Q50" s="451"/>
      <c r="R50" s="451"/>
      <c r="S50" s="451"/>
      <c r="T50" s="451"/>
      <c r="U50" s="451"/>
      <c r="V50" s="451"/>
      <c r="W50" s="451"/>
      <c r="X50" s="451"/>
      <c r="Y50" s="452"/>
    </row>
    <row r="51" spans="1:25" s="7" customFormat="1" ht="13.5" customHeight="1">
      <c r="B51" s="181"/>
      <c r="C51" s="259"/>
      <c r="D51" s="259"/>
      <c r="E51" s="190"/>
      <c r="F51" s="161"/>
      <c r="G51" s="190"/>
      <c r="H51" s="161"/>
      <c r="I51" s="190"/>
      <c r="J51" s="161"/>
      <c r="K51" s="190"/>
      <c r="L51" s="190"/>
      <c r="M51" s="161"/>
      <c r="N51" s="157"/>
      <c r="O51" s="453"/>
      <c r="P51" s="454"/>
      <c r="Q51" s="454"/>
      <c r="R51" s="454"/>
      <c r="S51" s="454"/>
      <c r="T51" s="454"/>
      <c r="U51" s="454"/>
      <c r="V51" s="454"/>
      <c r="W51" s="454"/>
      <c r="X51" s="454"/>
      <c r="Y51" s="455"/>
    </row>
    <row r="52" spans="1:25" s="7" customFormat="1" ht="43.5" customHeight="1">
      <c r="B52" s="181"/>
      <c r="C52" s="458" t="s">
        <v>2369</v>
      </c>
      <c r="D52" s="458"/>
      <c r="E52" s="459" t="s">
        <v>2370</v>
      </c>
      <c r="F52" s="460"/>
      <c r="G52" s="460"/>
      <c r="H52" s="460"/>
      <c r="I52" s="460"/>
      <c r="J52" s="460"/>
      <c r="K52" s="461"/>
      <c r="L52" s="158"/>
      <c r="M52" s="161"/>
      <c r="N52" s="157"/>
      <c r="O52" s="447" t="s">
        <v>2478</v>
      </c>
      <c r="P52" s="448"/>
      <c r="Q52" s="448"/>
      <c r="R52" s="448"/>
      <c r="S52" s="448"/>
      <c r="T52" s="448"/>
      <c r="U52" s="448"/>
      <c r="V52" s="448"/>
      <c r="W52" s="448"/>
      <c r="X52" s="448"/>
      <c r="Y52" s="449"/>
    </row>
    <row r="53" spans="1:25" s="7" customFormat="1" ht="15.75" customHeight="1">
      <c r="B53" s="189">
        <v>3</v>
      </c>
      <c r="C53" s="188" t="s">
        <v>2371</v>
      </c>
      <c r="D53" s="147"/>
      <c r="E53" s="147"/>
      <c r="F53" s="147"/>
      <c r="G53" s="147"/>
      <c r="H53" s="147"/>
      <c r="I53" s="147"/>
      <c r="J53" s="147"/>
      <c r="K53" s="147"/>
      <c r="L53" s="147"/>
      <c r="M53" s="147"/>
      <c r="N53" s="147"/>
      <c r="O53" s="450"/>
      <c r="P53" s="451"/>
      <c r="Q53" s="451"/>
      <c r="R53" s="451"/>
      <c r="S53" s="451"/>
      <c r="T53" s="451"/>
      <c r="U53" s="451"/>
      <c r="V53" s="451"/>
      <c r="W53" s="451"/>
      <c r="X53" s="451"/>
      <c r="Y53" s="452"/>
    </row>
    <row r="54" spans="1:25" s="7" customFormat="1" ht="6" customHeight="1">
      <c r="B54" s="187"/>
      <c r="C54" s="186"/>
      <c r="D54" s="186"/>
      <c r="E54" s="185"/>
      <c r="F54" s="184"/>
      <c r="G54" s="185"/>
      <c r="H54" s="184"/>
      <c r="I54" s="185"/>
      <c r="J54" s="184"/>
      <c r="K54" s="185"/>
      <c r="L54" s="185"/>
      <c r="M54" s="184"/>
      <c r="N54" s="226"/>
      <c r="O54" s="450"/>
      <c r="P54" s="451"/>
      <c r="Q54" s="451"/>
      <c r="R54" s="451"/>
      <c r="S54" s="451"/>
      <c r="T54" s="451"/>
      <c r="U54" s="451"/>
      <c r="V54" s="451"/>
      <c r="W54" s="451"/>
      <c r="X54" s="451"/>
      <c r="Y54" s="452"/>
    </row>
    <row r="55" spans="1:25" s="7" customFormat="1" ht="15.75" customHeight="1">
      <c r="B55" s="181"/>
      <c r="C55" s="156">
        <v>2020</v>
      </c>
      <c r="D55" s="31"/>
      <c r="E55" s="258" t="s">
        <v>2357</v>
      </c>
      <c r="F55" s="155">
        <v>2</v>
      </c>
      <c r="G55" s="32"/>
      <c r="H55" s="258"/>
      <c r="I55" s="258" t="s">
        <v>2360</v>
      </c>
      <c r="J55" s="155">
        <v>3</v>
      </c>
      <c r="K55" s="257"/>
      <c r="L55" s="154" t="s">
        <v>2373</v>
      </c>
      <c r="M55" s="153">
        <f>(F55/J55)*100</f>
        <v>66.666666666666657</v>
      </c>
      <c r="N55" s="224"/>
      <c r="O55" s="450"/>
      <c r="P55" s="451"/>
      <c r="Q55" s="451"/>
      <c r="R55" s="451"/>
      <c r="S55" s="451"/>
      <c r="T55" s="451"/>
      <c r="U55" s="451"/>
      <c r="V55" s="451"/>
      <c r="W55" s="451"/>
      <c r="X55" s="451"/>
      <c r="Y55" s="452"/>
    </row>
    <row r="56" spans="1:25" s="7" customFormat="1" ht="5.25" customHeight="1">
      <c r="B56" s="181"/>
      <c r="C56" s="258"/>
      <c r="D56" s="31"/>
      <c r="E56" s="159"/>
      <c r="F56" s="158"/>
      <c r="G56" s="32"/>
      <c r="H56" s="258"/>
      <c r="I56" s="258"/>
      <c r="J56" s="158"/>
      <c r="K56" s="257"/>
      <c r="L56" s="157"/>
      <c r="M56" s="182"/>
      <c r="N56" s="157"/>
      <c r="O56" s="450"/>
      <c r="P56" s="451"/>
      <c r="Q56" s="451"/>
      <c r="R56" s="451"/>
      <c r="S56" s="451"/>
      <c r="T56" s="451"/>
      <c r="U56" s="451"/>
      <c r="V56" s="451"/>
      <c r="W56" s="451"/>
      <c r="X56" s="451"/>
      <c r="Y56" s="452"/>
    </row>
    <row r="57" spans="1:25" s="7" customFormat="1" ht="15.75" customHeight="1">
      <c r="B57" s="181"/>
      <c r="C57" s="156">
        <v>2021</v>
      </c>
      <c r="D57" s="31"/>
      <c r="E57" s="258" t="s">
        <v>2357</v>
      </c>
      <c r="F57" s="155">
        <v>1</v>
      </c>
      <c r="G57" s="32"/>
      <c r="H57" s="258"/>
      <c r="I57" s="258" t="s">
        <v>2360</v>
      </c>
      <c r="J57" s="155">
        <v>1</v>
      </c>
      <c r="K57" s="257"/>
      <c r="L57" s="154" t="s">
        <v>2373</v>
      </c>
      <c r="M57" s="153">
        <f>(F57/J57)*100</f>
        <v>100</v>
      </c>
      <c r="N57" s="224"/>
      <c r="O57" s="450"/>
      <c r="P57" s="451"/>
      <c r="Q57" s="451"/>
      <c r="R57" s="451"/>
      <c r="S57" s="451"/>
      <c r="T57" s="451"/>
      <c r="U57" s="451"/>
      <c r="V57" s="451"/>
      <c r="W57" s="451"/>
      <c r="X57" s="451"/>
      <c r="Y57" s="452"/>
    </row>
    <row r="58" spans="1:25" s="7" customFormat="1" ht="6.75" customHeight="1">
      <c r="B58" s="181"/>
      <c r="C58" s="258"/>
      <c r="D58" s="31"/>
      <c r="E58" s="159"/>
      <c r="F58" s="158"/>
      <c r="G58" s="32"/>
      <c r="H58" s="258"/>
      <c r="I58" s="258"/>
      <c r="J58" s="158"/>
      <c r="K58" s="257"/>
      <c r="L58" s="157"/>
      <c r="M58" s="182"/>
      <c r="N58" s="157"/>
      <c r="O58" s="450"/>
      <c r="P58" s="451"/>
      <c r="Q58" s="451"/>
      <c r="R58" s="451"/>
      <c r="S58" s="451"/>
      <c r="T58" s="451"/>
      <c r="U58" s="451"/>
      <c r="V58" s="451"/>
      <c r="W58" s="451"/>
      <c r="X58" s="451"/>
      <c r="Y58" s="452"/>
    </row>
    <row r="59" spans="1:25" s="7" customFormat="1" ht="15.75" customHeight="1">
      <c r="B59" s="181"/>
      <c r="C59" s="156">
        <v>2022</v>
      </c>
      <c r="D59" s="31"/>
      <c r="E59" s="258" t="s">
        <v>2357</v>
      </c>
      <c r="F59" s="155">
        <v>1</v>
      </c>
      <c r="G59" s="32"/>
      <c r="H59" s="258"/>
      <c r="I59" s="258" t="s">
        <v>2360</v>
      </c>
      <c r="J59" s="155">
        <v>3</v>
      </c>
      <c r="K59" s="257"/>
      <c r="L59" s="154" t="s">
        <v>2373</v>
      </c>
      <c r="M59" s="153">
        <f>(F59/J59)*100</f>
        <v>33.333333333333329</v>
      </c>
      <c r="N59" s="224"/>
      <c r="O59" s="450"/>
      <c r="P59" s="451"/>
      <c r="Q59" s="451"/>
      <c r="R59" s="451"/>
      <c r="S59" s="451"/>
      <c r="T59" s="451"/>
      <c r="U59" s="451"/>
      <c r="V59" s="451"/>
      <c r="W59" s="451"/>
      <c r="X59" s="451"/>
      <c r="Y59" s="452"/>
    </row>
    <row r="60" spans="1:25" s="7" customFormat="1" ht="6.75" customHeight="1">
      <c r="B60" s="181"/>
      <c r="C60" s="258"/>
      <c r="D60" s="31"/>
      <c r="E60" s="159"/>
      <c r="F60" s="158"/>
      <c r="G60" s="32"/>
      <c r="H60" s="258"/>
      <c r="I60" s="258"/>
      <c r="J60" s="158"/>
      <c r="K60" s="257"/>
      <c r="L60" s="157"/>
      <c r="M60" s="182"/>
      <c r="N60" s="157"/>
      <c r="O60" s="450"/>
      <c r="P60" s="451"/>
      <c r="Q60" s="451"/>
      <c r="R60" s="451"/>
      <c r="S60" s="451"/>
      <c r="T60" s="451"/>
      <c r="U60" s="451"/>
      <c r="V60" s="451"/>
      <c r="W60" s="451"/>
      <c r="X60" s="451"/>
      <c r="Y60" s="452"/>
    </row>
    <row r="61" spans="1:25" s="7" customFormat="1" ht="15.75" customHeight="1">
      <c r="B61" s="181"/>
      <c r="C61" s="156">
        <v>2023</v>
      </c>
      <c r="D61" s="31"/>
      <c r="E61" s="258" t="s">
        <v>2357</v>
      </c>
      <c r="F61" s="155">
        <v>1</v>
      </c>
      <c r="G61" s="32"/>
      <c r="H61" s="258"/>
      <c r="I61" s="258" t="s">
        <v>2360</v>
      </c>
      <c r="J61" s="155">
        <v>1</v>
      </c>
      <c r="K61" s="257"/>
      <c r="L61" s="154" t="s">
        <v>2373</v>
      </c>
      <c r="M61" s="153">
        <f>(F61/J61)*100</f>
        <v>100</v>
      </c>
      <c r="N61" s="224"/>
      <c r="O61" s="450"/>
      <c r="P61" s="451"/>
      <c r="Q61" s="451"/>
      <c r="R61" s="451"/>
      <c r="S61" s="451"/>
      <c r="T61" s="451"/>
      <c r="U61" s="451"/>
      <c r="V61" s="451"/>
      <c r="W61" s="451"/>
      <c r="X61" s="451"/>
      <c r="Y61" s="452"/>
    </row>
    <row r="62" spans="1:25" s="7" customFormat="1" ht="7.5" customHeight="1">
      <c r="B62" s="181"/>
      <c r="C62" s="160"/>
      <c r="D62" s="31"/>
      <c r="E62" s="159"/>
      <c r="F62" s="158"/>
      <c r="G62" s="32"/>
      <c r="H62" s="258"/>
      <c r="I62" s="258"/>
      <c r="J62" s="158"/>
      <c r="K62" s="160"/>
      <c r="L62" s="160"/>
      <c r="M62" s="183"/>
      <c r="N62" s="160"/>
      <c r="O62" s="450"/>
      <c r="P62" s="451"/>
      <c r="Q62" s="451"/>
      <c r="R62" s="451"/>
      <c r="S62" s="451"/>
      <c r="T62" s="451"/>
      <c r="U62" s="451"/>
      <c r="V62" s="451"/>
      <c r="W62" s="451"/>
      <c r="X62" s="451"/>
      <c r="Y62" s="452"/>
    </row>
    <row r="63" spans="1:25">
      <c r="A63" s="7"/>
      <c r="B63" s="181"/>
      <c r="C63" s="156">
        <v>2024</v>
      </c>
      <c r="D63" s="72"/>
      <c r="E63" s="258" t="s">
        <v>2357</v>
      </c>
      <c r="F63" s="155">
        <v>3</v>
      </c>
      <c r="G63" s="73"/>
      <c r="H63" s="258"/>
      <c r="I63" s="258" t="s">
        <v>2360</v>
      </c>
      <c r="J63" s="155">
        <v>3</v>
      </c>
      <c r="K63" s="257"/>
      <c r="L63" s="154" t="s">
        <v>2373</v>
      </c>
      <c r="M63" s="153">
        <f>(F63/J63)*100</f>
        <v>100</v>
      </c>
      <c r="N63" s="157"/>
      <c r="O63" s="450"/>
      <c r="P63" s="451"/>
      <c r="Q63" s="451"/>
      <c r="R63" s="451"/>
      <c r="S63" s="451"/>
      <c r="T63" s="451"/>
      <c r="U63" s="451"/>
      <c r="V63" s="451"/>
      <c r="W63" s="451"/>
      <c r="X63" s="451"/>
      <c r="Y63" s="452"/>
    </row>
    <row r="64" spans="1:25" s="7" customFormat="1" ht="5.25" customHeight="1">
      <c r="B64" s="181"/>
      <c r="C64" s="258"/>
      <c r="D64" s="31"/>
      <c r="E64" s="159"/>
      <c r="F64" s="158"/>
      <c r="G64" s="32"/>
      <c r="H64" s="258"/>
      <c r="I64" s="258"/>
      <c r="J64" s="158"/>
      <c r="K64" s="257"/>
      <c r="L64" s="157"/>
      <c r="M64" s="182"/>
      <c r="N64" s="157"/>
      <c r="O64" s="450"/>
      <c r="P64" s="451"/>
      <c r="Q64" s="451"/>
      <c r="R64" s="451"/>
      <c r="S64" s="451"/>
      <c r="T64" s="451"/>
      <c r="U64" s="451"/>
      <c r="V64" s="451"/>
      <c r="W64" s="451"/>
      <c r="X64" s="451"/>
      <c r="Y64" s="452"/>
    </row>
    <row r="65" spans="2:25">
      <c r="B65" s="181"/>
      <c r="C65" s="156">
        <v>2025</v>
      </c>
      <c r="D65" s="72"/>
      <c r="E65" s="258" t="s">
        <v>2357</v>
      </c>
      <c r="F65" s="155">
        <v>1</v>
      </c>
      <c r="G65" s="73"/>
      <c r="H65" s="258"/>
      <c r="I65" s="258" t="s">
        <v>2360</v>
      </c>
      <c r="J65" s="155">
        <v>3</v>
      </c>
      <c r="K65" s="257"/>
      <c r="L65" s="154" t="s">
        <v>2373</v>
      </c>
      <c r="M65" s="153">
        <f>(F65/J65)*100</f>
        <v>33.333333333333329</v>
      </c>
      <c r="N65" s="157"/>
      <c r="O65" s="450"/>
      <c r="P65" s="451"/>
      <c r="Q65" s="451"/>
      <c r="R65" s="451"/>
      <c r="S65" s="451"/>
      <c r="T65" s="451"/>
      <c r="U65" s="451"/>
      <c r="V65" s="451"/>
      <c r="W65" s="451"/>
      <c r="X65" s="451"/>
      <c r="Y65" s="452"/>
    </row>
    <row r="66" spans="2:25" s="7" customFormat="1" ht="5.25" customHeight="1">
      <c r="B66" s="181"/>
      <c r="C66" s="258"/>
      <c r="D66" s="31"/>
      <c r="E66" s="159"/>
      <c r="F66" s="158"/>
      <c r="G66" s="32"/>
      <c r="H66" s="258"/>
      <c r="I66" s="258"/>
      <c r="J66" s="158"/>
      <c r="K66" s="257"/>
      <c r="L66" s="157"/>
      <c r="M66" s="182"/>
      <c r="N66" s="157"/>
      <c r="O66" s="450"/>
      <c r="P66" s="451"/>
      <c r="Q66" s="451"/>
      <c r="R66" s="451"/>
      <c r="S66" s="451"/>
      <c r="T66" s="451"/>
      <c r="U66" s="451"/>
      <c r="V66" s="451"/>
      <c r="W66" s="451"/>
      <c r="X66" s="451"/>
      <c r="Y66" s="452"/>
    </row>
    <row r="67" spans="2:25">
      <c r="B67" s="181"/>
      <c r="C67" s="156">
        <v>2026</v>
      </c>
      <c r="D67" s="72"/>
      <c r="E67" s="258" t="s">
        <v>2357</v>
      </c>
      <c r="F67" s="155">
        <v>1</v>
      </c>
      <c r="G67" s="73"/>
      <c r="H67" s="258"/>
      <c r="I67" s="258" t="s">
        <v>2360</v>
      </c>
      <c r="J67" s="155">
        <v>2</v>
      </c>
      <c r="K67" s="257"/>
      <c r="L67" s="154" t="s">
        <v>2373</v>
      </c>
      <c r="M67" s="153">
        <f>(F67/J67)*100</f>
        <v>50</v>
      </c>
      <c r="N67" s="157"/>
      <c r="O67" s="450"/>
      <c r="P67" s="451"/>
      <c r="Q67" s="451"/>
      <c r="R67" s="451"/>
      <c r="S67" s="451"/>
      <c r="T67" s="451"/>
      <c r="U67" s="451"/>
      <c r="V67" s="451"/>
      <c r="W67" s="451"/>
      <c r="X67" s="451"/>
      <c r="Y67" s="452"/>
    </row>
    <row r="68" spans="2:25" s="7" customFormat="1" ht="5.25" customHeight="1">
      <c r="B68" s="181"/>
      <c r="C68" s="258"/>
      <c r="D68" s="31"/>
      <c r="E68" s="159"/>
      <c r="F68" s="158"/>
      <c r="G68" s="32"/>
      <c r="H68" s="258"/>
      <c r="I68" s="258"/>
      <c r="J68" s="158"/>
      <c r="K68" s="257"/>
      <c r="L68" s="157"/>
      <c r="M68" s="182"/>
      <c r="N68" s="157"/>
      <c r="O68" s="450"/>
      <c r="P68" s="451"/>
      <c r="Q68" s="451"/>
      <c r="R68" s="451"/>
      <c r="S68" s="451"/>
      <c r="T68" s="451"/>
      <c r="U68" s="451"/>
      <c r="V68" s="451"/>
      <c r="W68" s="451"/>
      <c r="X68" s="451"/>
      <c r="Y68" s="452"/>
    </row>
    <row r="69" spans="2:25">
      <c r="B69" s="181"/>
      <c r="C69" s="156">
        <v>2027</v>
      </c>
      <c r="D69" s="72"/>
      <c r="E69" s="258" t="s">
        <v>2357</v>
      </c>
      <c r="F69" s="155">
        <v>1</v>
      </c>
      <c r="G69" s="73"/>
      <c r="H69" s="258"/>
      <c r="I69" s="258" t="s">
        <v>2360</v>
      </c>
      <c r="J69" s="155">
        <v>2</v>
      </c>
      <c r="K69" s="257"/>
      <c r="L69" s="154" t="s">
        <v>2373</v>
      </c>
      <c r="M69" s="153">
        <f>(F69/J69)*100</f>
        <v>50</v>
      </c>
      <c r="N69" s="157"/>
      <c r="O69" s="450"/>
      <c r="P69" s="451"/>
      <c r="Q69" s="451"/>
      <c r="R69" s="451"/>
      <c r="S69" s="451"/>
      <c r="T69" s="451"/>
      <c r="U69" s="451"/>
      <c r="V69" s="451"/>
      <c r="W69" s="451"/>
      <c r="X69" s="451"/>
      <c r="Y69" s="452"/>
    </row>
    <row r="70" spans="2:25" s="7" customFormat="1" ht="5.25" customHeight="1">
      <c r="B70" s="181"/>
      <c r="C70" s="258"/>
      <c r="D70" s="31"/>
      <c r="E70" s="159"/>
      <c r="F70" s="158"/>
      <c r="G70" s="32"/>
      <c r="H70" s="258"/>
      <c r="I70" s="258"/>
      <c r="J70" s="158"/>
      <c r="K70" s="257"/>
      <c r="L70" s="157"/>
      <c r="M70" s="182"/>
      <c r="N70" s="157"/>
      <c r="O70" s="453"/>
      <c r="P70" s="454"/>
      <c r="Q70" s="454"/>
      <c r="R70" s="454"/>
      <c r="S70" s="454"/>
      <c r="T70" s="454"/>
      <c r="U70" s="454"/>
      <c r="V70" s="454"/>
      <c r="W70" s="454"/>
      <c r="X70" s="454"/>
      <c r="Y70" s="455"/>
    </row>
    <row r="71" spans="2:25">
      <c r="B71" s="181"/>
      <c r="C71" s="156">
        <v>2028</v>
      </c>
      <c r="D71" s="72"/>
      <c r="E71" s="258" t="s">
        <v>2357</v>
      </c>
      <c r="F71" s="155">
        <v>2</v>
      </c>
      <c r="G71" s="73"/>
      <c r="H71" s="258"/>
      <c r="I71" s="258" t="s">
        <v>2360</v>
      </c>
      <c r="J71" s="155">
        <v>2</v>
      </c>
      <c r="K71" s="257"/>
      <c r="L71" s="154" t="s">
        <v>2373</v>
      </c>
      <c r="M71" s="153">
        <f>(F71/J71)*100</f>
        <v>100</v>
      </c>
      <c r="N71" s="157"/>
    </row>
    <row r="72" spans="2:25" s="7" customFormat="1" ht="5.25" customHeight="1">
      <c r="B72" s="181"/>
      <c r="C72" s="258"/>
      <c r="D72" s="31"/>
      <c r="E72" s="159"/>
      <c r="F72" s="158"/>
      <c r="G72" s="32"/>
      <c r="H72" s="258"/>
      <c r="I72" s="258"/>
      <c r="J72" s="158"/>
      <c r="K72" s="257"/>
      <c r="L72" s="157"/>
      <c r="M72" s="182"/>
      <c r="N72" s="157"/>
    </row>
    <row r="73" spans="2:25">
      <c r="B73" s="181"/>
      <c r="C73" s="156">
        <v>2029</v>
      </c>
      <c r="D73" s="72"/>
      <c r="E73" s="258" t="s">
        <v>2357</v>
      </c>
      <c r="F73" s="155">
        <v>2</v>
      </c>
      <c r="G73" s="73"/>
      <c r="H73" s="258"/>
      <c r="I73" s="258" t="s">
        <v>2360</v>
      </c>
      <c r="J73" s="155">
        <v>2</v>
      </c>
      <c r="K73" s="257"/>
      <c r="L73" s="154" t="s">
        <v>2373</v>
      </c>
      <c r="M73" s="153">
        <f>(F73/J73)*100</f>
        <v>100</v>
      </c>
      <c r="N73" s="157"/>
    </row>
    <row r="74" spans="2:25" s="7" customFormat="1" ht="5.25" customHeight="1">
      <c r="B74" s="181"/>
      <c r="C74" s="258"/>
      <c r="D74" s="31"/>
      <c r="E74" s="159"/>
      <c r="F74" s="158"/>
      <c r="G74" s="32"/>
      <c r="H74" s="258"/>
      <c r="I74" s="258"/>
      <c r="J74" s="158"/>
      <c r="K74" s="257"/>
      <c r="L74" s="157"/>
      <c r="M74" s="182"/>
      <c r="N74" s="157"/>
    </row>
    <row r="75" spans="2:25">
      <c r="B75" s="181"/>
      <c r="C75" s="156">
        <v>2030</v>
      </c>
      <c r="D75" s="72"/>
      <c r="E75" s="258" t="s">
        <v>2357</v>
      </c>
      <c r="F75" s="155">
        <v>3</v>
      </c>
      <c r="G75" s="73"/>
      <c r="H75" s="258"/>
      <c r="I75" s="258" t="s">
        <v>2360</v>
      </c>
      <c r="J75" s="155">
        <v>3</v>
      </c>
      <c r="K75" s="257"/>
      <c r="L75" s="154" t="s">
        <v>2373</v>
      </c>
      <c r="M75" s="153">
        <f>(F75/J75)*100</f>
        <v>100</v>
      </c>
      <c r="N75" s="157"/>
    </row>
    <row r="76" spans="2:25" s="7" customFormat="1" ht="5.25" customHeight="1">
      <c r="B76" s="181"/>
      <c r="C76" s="258"/>
      <c r="D76" s="31"/>
      <c r="E76" s="159"/>
      <c r="F76" s="158"/>
      <c r="G76" s="32"/>
      <c r="H76" s="258"/>
      <c r="I76" s="258"/>
      <c r="J76" s="158"/>
      <c r="K76" s="257"/>
      <c r="L76" s="157"/>
      <c r="M76" s="182"/>
      <c r="N76" s="157"/>
    </row>
    <row r="77" spans="2:25">
      <c r="B77" s="181"/>
      <c r="C77" s="156">
        <v>2031</v>
      </c>
      <c r="D77" s="72"/>
      <c r="E77" s="180" t="s">
        <v>2357</v>
      </c>
      <c r="F77" s="155">
        <v>3</v>
      </c>
      <c r="G77" s="71"/>
      <c r="H77" s="258"/>
      <c r="I77" s="258" t="s">
        <v>2360</v>
      </c>
      <c r="J77" s="155">
        <v>3</v>
      </c>
      <c r="K77" s="257"/>
      <c r="L77" s="154" t="s">
        <v>2373</v>
      </c>
      <c r="M77" s="153">
        <f>(F77/J77)*100</f>
        <v>100</v>
      </c>
      <c r="N77" s="157"/>
    </row>
    <row r="78" spans="2:25" s="7" customFormat="1" ht="5.25" customHeight="1">
      <c r="B78" s="178"/>
      <c r="C78" s="151"/>
      <c r="D78" s="152"/>
      <c r="E78" s="149"/>
      <c r="F78" s="151"/>
      <c r="G78" s="149"/>
      <c r="H78" s="151"/>
      <c r="I78" s="149"/>
      <c r="J78" s="151"/>
      <c r="K78" s="150"/>
      <c r="L78" s="149"/>
      <c r="M78" s="149"/>
      <c r="N78" s="149"/>
    </row>
    <row r="79" spans="2:25">
      <c r="B79" s="177">
        <v>4</v>
      </c>
      <c r="C79" s="147" t="s">
        <v>2385</v>
      </c>
      <c r="D79" s="147"/>
      <c r="E79" s="147"/>
      <c r="F79" s="147"/>
      <c r="G79" s="147"/>
      <c r="H79" s="147"/>
      <c r="I79" s="147"/>
      <c r="J79" s="147"/>
      <c r="K79" s="147"/>
      <c r="L79" s="147"/>
      <c r="M79" s="147"/>
      <c r="N79" s="147"/>
    </row>
    <row r="80" spans="2:25">
      <c r="B80" s="176" t="s">
        <v>2386</v>
      </c>
      <c r="C80" s="148"/>
      <c r="D80" s="148"/>
      <c r="E80" s="148"/>
      <c r="F80" s="148"/>
      <c r="G80" s="148"/>
      <c r="H80" s="148"/>
      <c r="I80" s="148"/>
      <c r="J80" s="148"/>
      <c r="K80" s="148"/>
      <c r="L80" s="148"/>
      <c r="M80" s="148"/>
      <c r="N80" s="148"/>
    </row>
    <row r="81" spans="2:14" ht="15" customHeight="1">
      <c r="B81" s="64"/>
      <c r="C81" s="456" t="s">
        <v>2462</v>
      </c>
      <c r="D81" s="456"/>
      <c r="E81" s="456"/>
      <c r="F81" s="456"/>
      <c r="G81" s="456"/>
      <c r="H81" s="456"/>
      <c r="I81" s="456"/>
      <c r="J81" s="65"/>
      <c r="K81" s="65"/>
      <c r="L81" s="65"/>
      <c r="M81" s="65"/>
      <c r="N81" s="65"/>
    </row>
    <row r="82" spans="2:14">
      <c r="B82" s="64"/>
      <c r="C82" s="456"/>
      <c r="D82" s="456"/>
      <c r="E82" s="456"/>
      <c r="F82" s="456"/>
      <c r="G82" s="456"/>
      <c r="H82" s="456"/>
      <c r="I82" s="456"/>
      <c r="J82" s="65"/>
      <c r="K82" s="65"/>
      <c r="L82" s="65"/>
      <c r="M82" s="65"/>
      <c r="N82" s="65"/>
    </row>
    <row r="83" spans="2:14">
      <c r="B83" s="67"/>
      <c r="C83" s="68"/>
      <c r="D83" s="68"/>
      <c r="E83" s="68"/>
      <c r="F83" s="68"/>
      <c r="G83" s="68"/>
      <c r="H83" s="68"/>
      <c r="I83" s="68"/>
      <c r="J83" s="68"/>
      <c r="K83" s="68"/>
      <c r="L83" s="68"/>
      <c r="M83" s="68"/>
      <c r="N83" s="68"/>
    </row>
  </sheetData>
  <protectedRanges>
    <protectedRange algorithmName="SHA-512" hashValue="e2ELOBXkdilWDmf7jUOcmxRyjAGGEFadSWGUkVWSo3yAiIAuwO4w7mYk2MwBdOQzGtbfnLs2B4YUe00MQdyD/A==" saltValue="UgjFuWqGtuzWDVBox3IdOA==" spinCount="100000" sqref="E60 K55 E58 H45 D11 C35:D37 L40:M52 D40:D52 D54 E56 E12:E18 J40 H70 H54 H56 H58 H60 E68 E66 E64 H64 H66 H68 K57 K59 K61 K65 K67 K69 K71 K63:M63 J42 H41 J44 H43 J46 H47:H52 L54:M61 K73:M73 L64:M71 K75:M75 K77:M77" name="Rango1"/>
    <protectedRange algorithmName="SHA-512" hashValue="e2ELOBXkdilWDmf7jUOcmxRyjAGGEFadSWGUkVWSo3yAiIAuwO4w7mYk2MwBdOQzGtbfnLs2B4YUe00MQdyD/A==" saltValue="UgjFuWqGtuzWDVBox3IdOA==" spinCount="100000" sqref="O13" name="Rango1_2_1_1"/>
    <protectedRange algorithmName="SHA-512" hashValue="e2ELOBXkdilWDmf7jUOcmxRyjAGGEFadSWGUkVWSo3yAiIAuwO4w7mYk2MwBdOQzGtbfnLs2B4YUe00MQdyD/A==" saltValue="UgjFuWqGtuzWDVBox3IdOA==" spinCount="100000" sqref="E31" name="Rango1_1"/>
    <protectedRange algorithmName="SHA-512" hashValue="e2ELOBXkdilWDmf7jUOcmxRyjAGGEFadSWGUkVWSo3yAiIAuwO4w7mYk2MwBdOQzGtbfnLs2B4YUe00MQdyD/A==" saltValue="UgjFuWqGtuzWDVBox3IdOA==" spinCount="100000" sqref="E19:E20" name="Rango1_5"/>
    <protectedRange algorithmName="SHA-512" hashValue="e2ELOBXkdilWDmf7jUOcmxRyjAGGEFadSWGUkVWSo3yAiIAuwO4w7mYk2MwBdOQzGtbfnLs2B4YUe00MQdyD/A==" saltValue="UgjFuWqGtuzWDVBox3IdOA==" spinCount="100000" sqref="E22:E29" name="Rango1_13_1"/>
  </protectedRanges>
  <mergeCells count="35">
    <mergeCell ref="O36:Y39"/>
    <mergeCell ref="O32:Y35"/>
    <mergeCell ref="O43:Y51"/>
    <mergeCell ref="O52:Y70"/>
    <mergeCell ref="C81:I82"/>
    <mergeCell ref="C50:D50"/>
    <mergeCell ref="K50:L50"/>
    <mergeCell ref="C52:D52"/>
    <mergeCell ref="E52:K52"/>
    <mergeCell ref="F45:G45"/>
    <mergeCell ref="O40:Y42"/>
    <mergeCell ref="C48:D48"/>
    <mergeCell ref="E48:M48"/>
    <mergeCell ref="F43:G43"/>
    <mergeCell ref="C34:L34"/>
    <mergeCell ref="C35:L35"/>
    <mergeCell ref="H42:I42"/>
    <mergeCell ref="J42:M42"/>
    <mergeCell ref="D40:G40"/>
    <mergeCell ref="H40:I40"/>
    <mergeCell ref="J40:M40"/>
    <mergeCell ref="F41:G41"/>
    <mergeCell ref="D42:G42"/>
    <mergeCell ref="H2:M7"/>
    <mergeCell ref="Q9:W13"/>
    <mergeCell ref="O15:Y31"/>
    <mergeCell ref="G9:N9"/>
    <mergeCell ref="D11:M11"/>
    <mergeCell ref="D13:M13"/>
    <mergeCell ref="C21:D23"/>
    <mergeCell ref="E21:M23"/>
    <mergeCell ref="C26:D30"/>
    <mergeCell ref="E26:M30"/>
    <mergeCell ref="D15:M15"/>
    <mergeCell ref="C17:C18"/>
  </mergeCells>
  <dataValidations count="2">
    <dataValidation type="list" allowBlank="1" showInputMessage="1" showErrorMessage="1" sqref="D41:E41 D43:E43 D45:E45 F58 F60 F64 F66 F68 F56">
      <formula1>Sustancia</formula1>
    </dataValidation>
    <dataValidation type="list" allowBlank="1" showInputMessage="1" showErrorMessage="1" sqref="L41:M41 L43:M43 L47:M47 L45:M45 L56:M56 L58:M58 L60:M60">
      <formula1>Estado_Físico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showInputMessage="1" showErrorMessage="1">
          <x14:formula1>
            <xm:f>ListasDesplegables!$B$2:$B$7</xm:f>
          </x14:formula1>
          <xm:sqref>E26:M30</xm:sqref>
        </x14:dataValidation>
        <x14:dataValidation type="list" showInputMessage="1" showErrorMessage="1">
          <x14:formula1>
            <xm:f>ListasDesplegables!$A$1:$A$26</xm:f>
          </x14:formula1>
          <xm:sqref>E24:M24</xm:sqref>
        </x14:dataValidation>
        <x14:dataValidation type="list" showInputMessage="1" showErrorMessage="1">
          <x14:formula1>
            <xm:f>ListasDesplegables!$A$2:$A$26</xm:f>
          </x14:formula1>
          <xm:sqref>E21:M23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2:Y78"/>
  <sheetViews>
    <sheetView zoomScale="70" zoomScaleNormal="70" workbookViewId="0">
      <selection activeCell="AC45" sqref="AC45"/>
    </sheetView>
  </sheetViews>
  <sheetFormatPr baseColWidth="10" defaultColWidth="11.42578125" defaultRowHeight="15"/>
  <cols>
    <col min="1" max="1" width="8.7109375" customWidth="1"/>
    <col min="2" max="2" width="7.7109375" customWidth="1"/>
    <col min="3" max="3" width="13.7109375" customWidth="1"/>
    <col min="4" max="4" width="8.7109375" customWidth="1"/>
    <col min="5" max="5" width="16.28515625" customWidth="1"/>
    <col min="6" max="6" width="12.42578125" customWidth="1"/>
    <col min="9" max="9" width="11.42578125" customWidth="1"/>
    <col min="10" max="10" width="24.42578125" customWidth="1"/>
    <col min="12" max="12" width="11.28515625" customWidth="1"/>
    <col min="13" max="13" width="1.42578125" customWidth="1"/>
    <col min="14" max="14" width="14.7109375" style="1" customWidth="1"/>
    <col min="15" max="16" width="11.42578125" style="1"/>
    <col min="24" max="24" width="14.42578125" customWidth="1"/>
  </cols>
  <sheetData>
    <row r="2" spans="2:24" ht="15" customHeight="1">
      <c r="B2" s="79"/>
      <c r="C2" s="29"/>
      <c r="D2" s="29"/>
      <c r="E2" s="29"/>
      <c r="F2" s="29"/>
      <c r="G2" s="285" t="s">
        <v>2479</v>
      </c>
      <c r="H2" s="285"/>
      <c r="I2" s="285"/>
      <c r="J2" s="285"/>
      <c r="K2" s="285"/>
      <c r="L2" s="285"/>
      <c r="M2" s="83"/>
      <c r="N2" s="79"/>
      <c r="O2" s="29"/>
      <c r="P2" s="29"/>
      <c r="Q2" s="29"/>
      <c r="R2" s="29"/>
      <c r="S2" s="29"/>
      <c r="T2" s="80"/>
      <c r="U2" s="80"/>
      <c r="V2" s="80"/>
      <c r="W2" s="80"/>
      <c r="X2" s="86"/>
    </row>
    <row r="3" spans="2:24">
      <c r="B3" s="54"/>
      <c r="C3" s="2"/>
      <c r="D3" s="2"/>
      <c r="E3" s="2"/>
      <c r="F3" s="2"/>
      <c r="G3" s="286"/>
      <c r="H3" s="286"/>
      <c r="I3" s="286"/>
      <c r="J3" s="286"/>
      <c r="K3" s="286"/>
      <c r="L3" s="286"/>
      <c r="M3" s="55"/>
      <c r="N3" s="54"/>
      <c r="O3" s="2"/>
      <c r="P3" s="2"/>
      <c r="Q3" s="2"/>
      <c r="R3" s="2"/>
      <c r="S3" s="2"/>
      <c r="T3" s="3"/>
      <c r="U3" s="3"/>
      <c r="V3" s="3"/>
      <c r="W3" s="3"/>
      <c r="X3" s="87"/>
    </row>
    <row r="4" spans="2:24">
      <c r="B4" s="54"/>
      <c r="C4" s="2"/>
      <c r="D4" s="2"/>
      <c r="E4" s="2"/>
      <c r="F4" s="2"/>
      <c r="G4" s="286"/>
      <c r="H4" s="286"/>
      <c r="I4" s="286"/>
      <c r="J4" s="286"/>
      <c r="K4" s="286"/>
      <c r="L4" s="286"/>
      <c r="M4" s="55"/>
      <c r="N4" s="54"/>
      <c r="O4" s="2"/>
      <c r="P4" s="2"/>
      <c r="Q4" s="2"/>
      <c r="R4" s="2"/>
      <c r="S4" s="2"/>
      <c r="T4" s="3"/>
      <c r="U4" s="3"/>
      <c r="V4" s="3"/>
      <c r="W4" s="3"/>
      <c r="X4" s="87"/>
    </row>
    <row r="5" spans="2:24">
      <c r="B5" s="54"/>
      <c r="C5" s="2"/>
      <c r="D5" s="2"/>
      <c r="E5" s="2"/>
      <c r="F5" s="2"/>
      <c r="G5" s="286"/>
      <c r="H5" s="286"/>
      <c r="I5" s="286"/>
      <c r="J5" s="286"/>
      <c r="K5" s="286"/>
      <c r="L5" s="286"/>
      <c r="M5" s="55"/>
      <c r="N5" s="54"/>
      <c r="O5" s="2"/>
      <c r="P5" s="2"/>
      <c r="Q5" s="2"/>
      <c r="R5" s="2"/>
      <c r="S5" s="2"/>
      <c r="T5" s="3"/>
      <c r="U5" s="3"/>
      <c r="V5" s="3"/>
      <c r="W5" s="3"/>
      <c r="X5" s="87"/>
    </row>
    <row r="6" spans="2:24">
      <c r="B6" s="54"/>
      <c r="C6" s="2"/>
      <c r="D6" s="2"/>
      <c r="E6" s="2"/>
      <c r="F6" s="2"/>
      <c r="G6" s="286"/>
      <c r="H6" s="286"/>
      <c r="I6" s="286"/>
      <c r="J6" s="286"/>
      <c r="K6" s="286"/>
      <c r="L6" s="286"/>
      <c r="M6" s="55"/>
      <c r="N6" s="54"/>
      <c r="O6" s="2"/>
      <c r="P6" s="2"/>
      <c r="Q6" s="2"/>
      <c r="R6" s="2"/>
      <c r="S6" s="2"/>
      <c r="T6" s="3"/>
      <c r="U6" s="3"/>
      <c r="V6" s="3"/>
      <c r="W6" s="3"/>
      <c r="X6" s="87"/>
    </row>
    <row r="7" spans="2:24">
      <c r="B7" s="54"/>
      <c r="C7" s="2"/>
      <c r="D7" s="2"/>
      <c r="E7" s="2"/>
      <c r="F7" s="2"/>
      <c r="G7" s="286"/>
      <c r="H7" s="286"/>
      <c r="I7" s="286"/>
      <c r="J7" s="286"/>
      <c r="K7" s="286"/>
      <c r="L7" s="286"/>
      <c r="M7" s="55"/>
      <c r="N7" s="54"/>
      <c r="O7" s="2"/>
      <c r="P7" s="2"/>
      <c r="Q7" s="2"/>
      <c r="R7" s="2"/>
      <c r="S7" s="2"/>
      <c r="T7" s="3"/>
      <c r="U7" s="3"/>
      <c r="V7" s="3"/>
      <c r="W7" s="3"/>
      <c r="X7" s="87"/>
    </row>
    <row r="8" spans="2:24" ht="7.5" customHeight="1" thickBot="1">
      <c r="B8" s="103"/>
      <c r="C8" s="81"/>
      <c r="D8" s="81"/>
      <c r="E8" s="81"/>
      <c r="F8" s="81"/>
      <c r="G8" s="104"/>
      <c r="H8" s="104"/>
      <c r="I8" s="104"/>
      <c r="J8" s="81"/>
      <c r="K8" s="81"/>
      <c r="L8" s="81"/>
      <c r="M8" s="105"/>
      <c r="N8" s="106"/>
      <c r="O8" s="81"/>
      <c r="P8" s="81"/>
      <c r="Q8" s="81"/>
      <c r="R8" s="81"/>
      <c r="S8" s="81"/>
      <c r="T8" s="81"/>
      <c r="U8" s="81"/>
      <c r="V8" s="81"/>
      <c r="W8" s="81"/>
      <c r="X8" s="105"/>
    </row>
    <row r="9" spans="2:24" s="7" customFormat="1" ht="12.75">
      <c r="B9" s="101" t="s">
        <v>2345</v>
      </c>
      <c r="C9" s="102" t="s">
        <v>2346</v>
      </c>
      <c r="D9" s="76"/>
      <c r="E9" s="76"/>
      <c r="F9" s="76"/>
      <c r="G9" s="299"/>
      <c r="H9" s="299"/>
      <c r="I9" s="299"/>
      <c r="J9" s="299"/>
      <c r="K9" s="299"/>
      <c r="L9" s="299"/>
      <c r="M9" s="300"/>
      <c r="N9" s="111"/>
      <c r="O9" s="13"/>
      <c r="P9" s="314" t="s">
        <v>2480</v>
      </c>
      <c r="Q9" s="314"/>
      <c r="R9" s="314"/>
      <c r="S9" s="314"/>
      <c r="T9" s="314"/>
      <c r="U9" s="314"/>
      <c r="V9" s="314"/>
      <c r="W9" s="13"/>
      <c r="X9" s="14"/>
    </row>
    <row r="10" spans="2:24" s="7" customFormat="1" ht="6" customHeight="1">
      <c r="B10" s="8"/>
      <c r="C10" s="9"/>
      <c r="D10" s="10"/>
      <c r="E10" s="10"/>
      <c r="F10" s="10"/>
      <c r="G10" s="11"/>
      <c r="H10" s="11"/>
      <c r="I10" s="11"/>
      <c r="J10" s="11"/>
      <c r="K10" s="11"/>
      <c r="L10" s="11"/>
      <c r="M10" s="12"/>
      <c r="N10" s="111"/>
      <c r="O10" s="13"/>
      <c r="P10" s="314"/>
      <c r="Q10" s="314"/>
      <c r="R10" s="314"/>
      <c r="S10" s="314"/>
      <c r="T10" s="314"/>
      <c r="U10" s="314"/>
      <c r="V10" s="314"/>
      <c r="W10" s="13"/>
      <c r="X10" s="14"/>
    </row>
    <row r="11" spans="2:24" s="19" customFormat="1" ht="15" customHeight="1">
      <c r="B11" s="15"/>
      <c r="C11" s="244" t="s">
        <v>2347</v>
      </c>
      <c r="D11" s="305" t="s">
        <v>2481</v>
      </c>
      <c r="E11" s="306"/>
      <c r="F11" s="306"/>
      <c r="G11" s="306"/>
      <c r="H11" s="306"/>
      <c r="I11" s="306"/>
      <c r="J11" s="306"/>
      <c r="K11" s="306"/>
      <c r="L11" s="306"/>
      <c r="M11" s="16"/>
      <c r="N11" s="112"/>
      <c r="O11" s="17"/>
      <c r="P11" s="314"/>
      <c r="Q11" s="314"/>
      <c r="R11" s="314"/>
      <c r="S11" s="314"/>
      <c r="T11" s="314"/>
      <c r="U11" s="314"/>
      <c r="V11" s="314"/>
      <c r="W11" s="17"/>
      <c r="X11" s="18"/>
    </row>
    <row r="12" spans="2:24" s="7" customFormat="1" ht="5.25" customHeight="1">
      <c r="B12" s="20"/>
      <c r="C12" s="21"/>
      <c r="D12" s="21"/>
      <c r="E12" s="22"/>
      <c r="F12" s="22"/>
      <c r="G12" s="22"/>
      <c r="H12" s="22"/>
      <c r="I12" s="22"/>
      <c r="J12" s="22"/>
      <c r="K12" s="22"/>
      <c r="L12" s="22"/>
      <c r="M12" s="23"/>
      <c r="N12" s="111"/>
      <c r="O12" s="13"/>
      <c r="P12" s="314"/>
      <c r="Q12" s="314"/>
      <c r="R12" s="314"/>
      <c r="S12" s="314"/>
      <c r="T12" s="314"/>
      <c r="U12" s="314"/>
      <c r="V12" s="314"/>
      <c r="W12" s="13"/>
      <c r="X12" s="14"/>
    </row>
    <row r="13" spans="2:24" s="7" customFormat="1" ht="33" customHeight="1">
      <c r="B13" s="20"/>
      <c r="C13" s="243" t="s">
        <v>2348</v>
      </c>
      <c r="D13" s="311" t="s">
        <v>2482</v>
      </c>
      <c r="E13" s="312"/>
      <c r="F13" s="312"/>
      <c r="G13" s="312"/>
      <c r="H13" s="312"/>
      <c r="I13" s="312"/>
      <c r="J13" s="312"/>
      <c r="K13" s="312"/>
      <c r="L13" s="312"/>
      <c r="M13" s="23"/>
      <c r="N13" s="110"/>
      <c r="O13" s="24"/>
      <c r="P13" s="314"/>
      <c r="Q13" s="314"/>
      <c r="R13" s="314"/>
      <c r="S13" s="314"/>
      <c r="T13" s="314"/>
      <c r="U13" s="314"/>
      <c r="V13" s="314"/>
      <c r="W13" s="13"/>
      <c r="X13" s="14"/>
    </row>
    <row r="14" spans="2:24" s="7" customFormat="1" ht="5.25" customHeight="1">
      <c r="B14" s="20"/>
      <c r="C14" s="244"/>
      <c r="D14" s="25"/>
      <c r="E14" s="25"/>
      <c r="F14" s="25"/>
      <c r="G14" s="25"/>
      <c r="H14" s="25"/>
      <c r="I14" s="25"/>
      <c r="J14" s="25"/>
      <c r="K14" s="25"/>
      <c r="L14" s="25"/>
      <c r="M14" s="23"/>
      <c r="N14" s="109"/>
      <c r="O14" s="26"/>
      <c r="P14" s="26"/>
      <c r="Q14" s="26"/>
      <c r="R14" s="26"/>
      <c r="S14" s="26"/>
      <c r="T14" s="26"/>
      <c r="U14" s="26"/>
      <c r="V14" s="26"/>
      <c r="W14" s="26"/>
      <c r="X14" s="27"/>
    </row>
    <row r="15" spans="2:24" s="7" customFormat="1" ht="31.5" customHeight="1">
      <c r="B15" s="20"/>
      <c r="C15" s="243" t="s">
        <v>2349</v>
      </c>
      <c r="D15" s="323" t="s">
        <v>2483</v>
      </c>
      <c r="E15" s="323"/>
      <c r="F15" s="323"/>
      <c r="G15" s="323"/>
      <c r="H15" s="323"/>
      <c r="I15" s="323"/>
      <c r="J15" s="323"/>
      <c r="K15" s="323"/>
      <c r="L15" s="323"/>
      <c r="M15" s="28"/>
      <c r="N15" s="467" t="s">
        <v>2484</v>
      </c>
      <c r="O15" s="468"/>
      <c r="P15" s="468"/>
      <c r="Q15" s="468"/>
      <c r="R15" s="468"/>
      <c r="S15" s="468"/>
      <c r="T15" s="468"/>
      <c r="U15" s="468"/>
      <c r="V15" s="468"/>
      <c r="W15" s="468"/>
      <c r="X15" s="469"/>
    </row>
    <row r="16" spans="2:24" s="7" customFormat="1" ht="31.5" customHeight="1">
      <c r="B16" s="20"/>
      <c r="C16" s="243"/>
      <c r="D16" s="497" t="s">
        <v>2485</v>
      </c>
      <c r="E16" s="498"/>
      <c r="F16" s="498"/>
      <c r="G16" s="498"/>
      <c r="H16" s="498"/>
      <c r="I16" s="498"/>
      <c r="J16" s="498"/>
      <c r="K16" s="498"/>
      <c r="L16" s="498"/>
      <c r="M16" s="28"/>
      <c r="N16" s="470"/>
      <c r="O16" s="411"/>
      <c r="P16" s="411"/>
      <c r="Q16" s="411"/>
      <c r="R16" s="411"/>
      <c r="S16" s="411"/>
      <c r="T16" s="411"/>
      <c r="U16" s="411"/>
      <c r="V16" s="411"/>
      <c r="W16" s="411"/>
      <c r="X16" s="471"/>
    </row>
    <row r="17" spans="2:24" s="7" customFormat="1" ht="5.25" customHeight="1">
      <c r="B17" s="20"/>
      <c r="C17" s="244"/>
      <c r="D17" s="25"/>
      <c r="E17" s="25"/>
      <c r="F17" s="25"/>
      <c r="G17" s="25"/>
      <c r="H17" s="25"/>
      <c r="I17" s="25"/>
      <c r="J17" s="25"/>
      <c r="K17" s="25"/>
      <c r="L17" s="25"/>
      <c r="M17" s="23"/>
      <c r="N17" s="470"/>
      <c r="O17" s="411"/>
      <c r="P17" s="411"/>
      <c r="Q17" s="411"/>
      <c r="R17" s="411"/>
      <c r="S17" s="411"/>
      <c r="T17" s="411"/>
      <c r="U17" s="411"/>
      <c r="V17" s="411"/>
      <c r="W17" s="411"/>
      <c r="X17" s="471"/>
    </row>
    <row r="18" spans="2:24" s="7" customFormat="1" ht="15" customHeight="1">
      <c r="B18" s="20"/>
      <c r="C18" s="324" t="s">
        <v>2350</v>
      </c>
      <c r="D18" s="30"/>
      <c r="E18" s="22" t="s">
        <v>2351</v>
      </c>
      <c r="F18" s="238" t="s">
        <v>2352</v>
      </c>
      <c r="G18" s="22" t="s">
        <v>2353</v>
      </c>
      <c r="H18" s="22"/>
      <c r="I18" s="22"/>
      <c r="J18" s="22"/>
      <c r="K18" s="22"/>
      <c r="L18" s="22"/>
      <c r="M18" s="23"/>
      <c r="N18" s="470"/>
      <c r="O18" s="411"/>
      <c r="P18" s="411"/>
      <c r="Q18" s="411"/>
      <c r="R18" s="411"/>
      <c r="S18" s="411"/>
      <c r="T18" s="411"/>
      <c r="U18" s="411"/>
      <c r="V18" s="411"/>
      <c r="W18" s="411"/>
      <c r="X18" s="471"/>
    </row>
    <row r="19" spans="2:24" s="7" customFormat="1" ht="5.25" customHeight="1">
      <c r="B19" s="20"/>
      <c r="C19" s="324"/>
      <c r="D19" s="21"/>
      <c r="E19" s="22"/>
      <c r="F19" s="22"/>
      <c r="G19" s="22"/>
      <c r="H19" s="22"/>
      <c r="I19" s="22"/>
      <c r="J19" s="22"/>
      <c r="K19" s="22"/>
      <c r="L19" s="22"/>
      <c r="M19" s="28"/>
      <c r="N19" s="470"/>
      <c r="O19" s="411"/>
      <c r="P19" s="411"/>
      <c r="Q19" s="411"/>
      <c r="R19" s="411"/>
      <c r="S19" s="411"/>
      <c r="T19" s="411"/>
      <c r="U19" s="411"/>
      <c r="V19" s="411"/>
      <c r="W19" s="411"/>
      <c r="X19" s="471"/>
    </row>
    <row r="20" spans="2:24" s="7" customFormat="1" ht="15" customHeight="1">
      <c r="B20" s="20"/>
      <c r="C20" s="328" t="s">
        <v>2393</v>
      </c>
      <c r="D20" s="328"/>
      <c r="E20" s="333"/>
      <c r="F20" s="334"/>
      <c r="G20" s="334"/>
      <c r="H20" s="334"/>
      <c r="I20" s="334"/>
      <c r="J20" s="334"/>
      <c r="K20" s="334"/>
      <c r="L20" s="335"/>
      <c r="M20" s="28"/>
      <c r="N20" s="470"/>
      <c r="O20" s="411"/>
      <c r="P20" s="411"/>
      <c r="Q20" s="411"/>
      <c r="R20" s="411"/>
      <c r="S20" s="411"/>
      <c r="T20" s="411"/>
      <c r="U20" s="411"/>
      <c r="V20" s="411"/>
      <c r="W20" s="411"/>
      <c r="X20" s="471"/>
    </row>
    <row r="21" spans="2:24" s="7" customFormat="1" ht="5.25" customHeight="1">
      <c r="B21" s="20"/>
      <c r="C21" s="328"/>
      <c r="D21" s="328"/>
      <c r="E21" s="373"/>
      <c r="F21" s="374"/>
      <c r="G21" s="374"/>
      <c r="H21" s="374"/>
      <c r="I21" s="374"/>
      <c r="J21" s="374"/>
      <c r="K21" s="374"/>
      <c r="L21" s="375"/>
      <c r="M21" s="28"/>
      <c r="N21" s="470"/>
      <c r="O21" s="411"/>
      <c r="P21" s="411"/>
      <c r="Q21" s="411"/>
      <c r="R21" s="411"/>
      <c r="S21" s="411"/>
      <c r="T21" s="411"/>
      <c r="U21" s="411"/>
      <c r="V21" s="411"/>
      <c r="W21" s="411"/>
      <c r="X21" s="471"/>
    </row>
    <row r="22" spans="2:24" s="7" customFormat="1" ht="5.25" customHeight="1">
      <c r="B22" s="20"/>
      <c r="C22" s="328"/>
      <c r="D22" s="328"/>
      <c r="E22" s="376"/>
      <c r="F22" s="377"/>
      <c r="G22" s="377"/>
      <c r="H22" s="377"/>
      <c r="I22" s="377"/>
      <c r="J22" s="377"/>
      <c r="K22" s="377"/>
      <c r="L22" s="378"/>
      <c r="M22" s="28"/>
      <c r="N22" s="470"/>
      <c r="O22" s="411"/>
      <c r="P22" s="411"/>
      <c r="Q22" s="411"/>
      <c r="R22" s="411"/>
      <c r="S22" s="411"/>
      <c r="T22" s="411"/>
      <c r="U22" s="411"/>
      <c r="V22" s="411"/>
      <c r="W22" s="411"/>
      <c r="X22" s="471"/>
    </row>
    <row r="23" spans="2:24" s="7" customFormat="1" ht="5.25" customHeight="1">
      <c r="B23" s="20"/>
      <c r="C23" s="245"/>
      <c r="D23" s="245"/>
      <c r="E23" s="21"/>
      <c r="F23" s="21"/>
      <c r="G23" s="21"/>
      <c r="H23" s="21"/>
      <c r="I23" s="21"/>
      <c r="J23" s="21"/>
      <c r="K23" s="21"/>
      <c r="L23" s="21"/>
      <c r="M23" s="28"/>
      <c r="N23" s="470"/>
      <c r="O23" s="411"/>
      <c r="P23" s="411"/>
      <c r="Q23" s="411"/>
      <c r="R23" s="411"/>
      <c r="S23" s="411"/>
      <c r="T23" s="411"/>
      <c r="U23" s="411"/>
      <c r="V23" s="411"/>
      <c r="W23" s="411"/>
      <c r="X23" s="471"/>
    </row>
    <row r="24" spans="2:24" s="7" customFormat="1" ht="5.25" customHeight="1">
      <c r="B24" s="20"/>
      <c r="C24" s="240"/>
      <c r="D24" s="21"/>
      <c r="E24" s="22"/>
      <c r="F24" s="22"/>
      <c r="G24" s="22"/>
      <c r="H24" s="22"/>
      <c r="I24" s="22"/>
      <c r="J24" s="22"/>
      <c r="K24" s="22"/>
      <c r="L24" s="22"/>
      <c r="M24" s="28"/>
      <c r="N24" s="470"/>
      <c r="O24" s="411"/>
      <c r="P24" s="411"/>
      <c r="Q24" s="411"/>
      <c r="R24" s="411"/>
      <c r="S24" s="411"/>
      <c r="T24" s="411"/>
      <c r="U24" s="411"/>
      <c r="V24" s="411"/>
      <c r="W24" s="411"/>
      <c r="X24" s="471"/>
    </row>
    <row r="25" spans="2:24" s="7" customFormat="1" ht="5.25" customHeight="1">
      <c r="B25" s="20"/>
      <c r="C25" s="328" t="s">
        <v>2394</v>
      </c>
      <c r="D25" s="332"/>
      <c r="E25" s="329"/>
      <c r="F25" s="330"/>
      <c r="G25" s="330"/>
      <c r="H25" s="330"/>
      <c r="I25" s="330"/>
      <c r="J25" s="330"/>
      <c r="K25" s="330"/>
      <c r="L25" s="331"/>
      <c r="M25" s="28"/>
      <c r="N25" s="470"/>
      <c r="O25" s="411"/>
      <c r="P25" s="411"/>
      <c r="Q25" s="411"/>
      <c r="R25" s="411"/>
      <c r="S25" s="411"/>
      <c r="T25" s="411"/>
      <c r="U25" s="411"/>
      <c r="V25" s="411"/>
      <c r="W25" s="411"/>
      <c r="X25" s="471"/>
    </row>
    <row r="26" spans="2:24" s="7" customFormat="1" ht="5.25" customHeight="1">
      <c r="B26" s="20"/>
      <c r="C26" s="328"/>
      <c r="D26" s="332"/>
      <c r="E26" s="474"/>
      <c r="F26" s="475"/>
      <c r="G26" s="475"/>
      <c r="H26" s="475"/>
      <c r="I26" s="475"/>
      <c r="J26" s="475"/>
      <c r="K26" s="475"/>
      <c r="L26" s="476"/>
      <c r="M26" s="28"/>
      <c r="N26" s="470"/>
      <c r="O26" s="411"/>
      <c r="P26" s="411"/>
      <c r="Q26" s="411"/>
      <c r="R26" s="411"/>
      <c r="S26" s="411"/>
      <c r="T26" s="411"/>
      <c r="U26" s="411"/>
      <c r="V26" s="411"/>
      <c r="W26" s="411"/>
      <c r="X26" s="471"/>
    </row>
    <row r="27" spans="2:24" s="7" customFormat="1" ht="5.25" customHeight="1">
      <c r="B27" s="20"/>
      <c r="C27" s="328"/>
      <c r="D27" s="332"/>
      <c r="E27" s="474"/>
      <c r="F27" s="475"/>
      <c r="G27" s="475"/>
      <c r="H27" s="475"/>
      <c r="I27" s="475"/>
      <c r="J27" s="475"/>
      <c r="K27" s="475"/>
      <c r="L27" s="476"/>
      <c r="M27" s="28"/>
      <c r="N27" s="470"/>
      <c r="O27" s="411"/>
      <c r="P27" s="411"/>
      <c r="Q27" s="411"/>
      <c r="R27" s="411"/>
      <c r="S27" s="411"/>
      <c r="T27" s="411"/>
      <c r="U27" s="411"/>
      <c r="V27" s="411"/>
      <c r="W27" s="411"/>
      <c r="X27" s="471"/>
    </row>
    <row r="28" spans="2:24" s="7" customFormat="1" ht="5.25" customHeight="1">
      <c r="B28" s="20"/>
      <c r="C28" s="328"/>
      <c r="D28" s="332"/>
      <c r="E28" s="474"/>
      <c r="F28" s="475"/>
      <c r="G28" s="475"/>
      <c r="H28" s="475"/>
      <c r="I28" s="475"/>
      <c r="J28" s="475"/>
      <c r="K28" s="475"/>
      <c r="L28" s="476"/>
      <c r="M28" s="28"/>
      <c r="N28" s="470"/>
      <c r="O28" s="411"/>
      <c r="P28" s="411"/>
      <c r="Q28" s="411"/>
      <c r="R28" s="411"/>
      <c r="S28" s="411"/>
      <c r="T28" s="411"/>
      <c r="U28" s="411"/>
      <c r="V28" s="411"/>
      <c r="W28" s="411"/>
      <c r="X28" s="471"/>
    </row>
    <row r="29" spans="2:24" s="7" customFormat="1" ht="6" customHeight="1">
      <c r="B29" s="20"/>
      <c r="C29" s="328"/>
      <c r="D29" s="332"/>
      <c r="E29" s="477"/>
      <c r="F29" s="478"/>
      <c r="G29" s="478"/>
      <c r="H29" s="478"/>
      <c r="I29" s="478"/>
      <c r="J29" s="478"/>
      <c r="K29" s="478"/>
      <c r="L29" s="479"/>
      <c r="M29" s="28"/>
      <c r="N29" s="470"/>
      <c r="O29" s="411"/>
      <c r="P29" s="411"/>
      <c r="Q29" s="411"/>
      <c r="R29" s="411"/>
      <c r="S29" s="411"/>
      <c r="T29" s="411"/>
      <c r="U29" s="411"/>
      <c r="V29" s="411"/>
      <c r="W29" s="411"/>
      <c r="X29" s="471"/>
    </row>
    <row r="30" spans="2:24" s="7" customFormat="1" ht="6" customHeight="1">
      <c r="B30" s="20"/>
      <c r="C30" s="21"/>
      <c r="D30" s="21"/>
      <c r="E30" s="31"/>
      <c r="F30" s="32"/>
      <c r="G30" s="32"/>
      <c r="H30" s="32"/>
      <c r="I30" s="32"/>
      <c r="J30" s="32"/>
      <c r="K30" s="32"/>
      <c r="L30" s="32"/>
      <c r="M30" s="28"/>
      <c r="N30" s="470"/>
      <c r="O30" s="411"/>
      <c r="P30" s="411"/>
      <c r="Q30" s="411"/>
      <c r="R30" s="411"/>
      <c r="S30" s="411"/>
      <c r="T30" s="411"/>
      <c r="U30" s="411"/>
      <c r="V30" s="411"/>
      <c r="W30" s="411"/>
      <c r="X30" s="471"/>
    </row>
    <row r="31" spans="2:24" s="7" customFormat="1" ht="6" customHeight="1">
      <c r="B31" s="20"/>
      <c r="C31" s="21"/>
      <c r="D31" s="21"/>
      <c r="E31" s="31"/>
      <c r="F31" s="32"/>
      <c r="G31" s="32"/>
      <c r="H31" s="32"/>
      <c r="I31" s="32"/>
      <c r="J31" s="32"/>
      <c r="K31" s="32"/>
      <c r="L31" s="32"/>
      <c r="M31" s="33"/>
      <c r="N31" s="472"/>
      <c r="O31" s="414"/>
      <c r="P31" s="414"/>
      <c r="Q31" s="414"/>
      <c r="R31" s="414"/>
      <c r="S31" s="414"/>
      <c r="T31" s="414"/>
      <c r="U31" s="414"/>
      <c r="V31" s="414"/>
      <c r="W31" s="414"/>
      <c r="X31" s="473"/>
    </row>
    <row r="32" spans="2:24" s="7" customFormat="1" ht="25.5" customHeight="1">
      <c r="B32" s="20"/>
      <c r="C32" s="21"/>
      <c r="D32" s="21"/>
      <c r="E32" s="31"/>
      <c r="F32" s="32"/>
      <c r="G32" s="32"/>
      <c r="H32" s="32"/>
      <c r="I32" s="32"/>
      <c r="J32" s="32"/>
      <c r="K32" s="32"/>
      <c r="L32" s="32"/>
      <c r="M32" s="28"/>
      <c r="N32" s="467" t="s">
        <v>2486</v>
      </c>
      <c r="O32" s="468"/>
      <c r="P32" s="468"/>
      <c r="Q32" s="468"/>
      <c r="R32" s="468"/>
      <c r="S32" s="468"/>
      <c r="T32" s="468"/>
      <c r="U32" s="468"/>
      <c r="V32" s="468"/>
      <c r="W32" s="468"/>
      <c r="X32" s="469"/>
    </row>
    <row r="33" spans="2:24" s="7" customFormat="1" ht="165" customHeight="1">
      <c r="B33" s="35"/>
      <c r="C33" s="356" t="s">
        <v>2355</v>
      </c>
      <c r="D33" s="356"/>
      <c r="E33" s="356"/>
      <c r="F33" s="356"/>
      <c r="G33" s="356"/>
      <c r="H33" s="356"/>
      <c r="I33" s="356"/>
      <c r="J33" s="356"/>
      <c r="K33" s="356"/>
      <c r="L33" s="34"/>
      <c r="M33" s="28"/>
      <c r="N33" s="470"/>
      <c r="O33" s="411"/>
      <c r="P33" s="411"/>
      <c r="Q33" s="411"/>
      <c r="R33" s="411"/>
      <c r="S33" s="411"/>
      <c r="T33" s="411"/>
      <c r="U33" s="411"/>
      <c r="V33" s="411"/>
      <c r="W33" s="411"/>
      <c r="X33" s="471"/>
    </row>
    <row r="34" spans="2:24" s="7" customFormat="1" ht="26.25" customHeight="1">
      <c r="B34" s="35"/>
      <c r="C34" s="357"/>
      <c r="D34" s="357"/>
      <c r="E34" s="357"/>
      <c r="F34" s="357"/>
      <c r="G34" s="357"/>
      <c r="H34" s="357"/>
      <c r="I34" s="357"/>
      <c r="J34" s="357"/>
      <c r="K34" s="357"/>
      <c r="L34" s="34"/>
      <c r="M34" s="250"/>
      <c r="N34" s="480" t="s">
        <v>2487</v>
      </c>
      <c r="O34" s="481"/>
      <c r="P34" s="481"/>
      <c r="Q34" s="481"/>
      <c r="R34" s="481"/>
      <c r="S34" s="481"/>
      <c r="T34" s="481"/>
      <c r="U34" s="481"/>
      <c r="V34" s="481"/>
      <c r="W34" s="481"/>
      <c r="X34" s="482"/>
    </row>
    <row r="35" spans="2:24" s="7" customFormat="1" ht="4.5" customHeight="1">
      <c r="B35" s="35"/>
      <c r="C35" s="243"/>
      <c r="D35" s="243"/>
      <c r="E35" s="36"/>
      <c r="F35" s="36"/>
      <c r="G35" s="36"/>
      <c r="H35" s="36"/>
      <c r="I35" s="36"/>
      <c r="J35" s="36"/>
      <c r="K35" s="36"/>
      <c r="L35" s="36"/>
      <c r="M35" s="250"/>
      <c r="N35" s="483"/>
      <c r="O35" s="484"/>
      <c r="P35" s="484"/>
      <c r="Q35" s="484"/>
      <c r="R35" s="484"/>
      <c r="S35" s="484"/>
      <c r="T35" s="484"/>
      <c r="U35" s="484"/>
      <c r="V35" s="484"/>
      <c r="W35" s="484"/>
      <c r="X35" s="485"/>
    </row>
    <row r="36" spans="2:24" s="7" customFormat="1" ht="4.5" customHeight="1">
      <c r="B36" s="35"/>
      <c r="C36" s="243"/>
      <c r="D36" s="243"/>
      <c r="E36" s="36"/>
      <c r="F36" s="36"/>
      <c r="G36" s="36"/>
      <c r="H36" s="36"/>
      <c r="I36" s="36"/>
      <c r="J36" s="36"/>
      <c r="K36" s="36"/>
      <c r="L36" s="36"/>
      <c r="M36" s="250"/>
      <c r="N36" s="483"/>
      <c r="O36" s="484"/>
      <c r="P36" s="484"/>
      <c r="Q36" s="484"/>
      <c r="R36" s="484"/>
      <c r="S36" s="484"/>
      <c r="T36" s="484"/>
      <c r="U36" s="484"/>
      <c r="V36" s="484"/>
      <c r="W36" s="484"/>
      <c r="X36" s="485"/>
    </row>
    <row r="37" spans="2:24" s="7" customFormat="1" ht="4.5" customHeight="1">
      <c r="B37" s="20"/>
      <c r="C37" s="42"/>
      <c r="D37" s="42"/>
      <c r="E37" s="42"/>
      <c r="F37" s="42"/>
      <c r="G37" s="42"/>
      <c r="H37" s="42"/>
      <c r="I37" s="42"/>
      <c r="J37" s="42"/>
      <c r="K37" s="42"/>
      <c r="L37" s="42"/>
      <c r="M37" s="78"/>
      <c r="N37" s="483"/>
      <c r="O37" s="484"/>
      <c r="P37" s="484"/>
      <c r="Q37" s="484"/>
      <c r="R37" s="484"/>
      <c r="S37" s="484"/>
      <c r="T37" s="484"/>
      <c r="U37" s="484"/>
      <c r="V37" s="484"/>
      <c r="W37" s="484"/>
      <c r="X37" s="485"/>
    </row>
    <row r="38" spans="2:24" s="7" customFormat="1" ht="12.75" customHeight="1">
      <c r="B38" s="4">
        <v>2</v>
      </c>
      <c r="C38" s="5" t="s">
        <v>2403</v>
      </c>
      <c r="D38" s="6"/>
      <c r="E38" s="6"/>
      <c r="F38" s="6"/>
      <c r="G38" s="6"/>
      <c r="H38" s="6"/>
      <c r="I38" s="6"/>
      <c r="J38" s="6"/>
      <c r="K38" s="6"/>
      <c r="L38" s="6"/>
      <c r="M38" s="37"/>
      <c r="N38" s="483"/>
      <c r="O38" s="484"/>
      <c r="P38" s="484"/>
      <c r="Q38" s="484"/>
      <c r="R38" s="484"/>
      <c r="S38" s="484"/>
      <c r="T38" s="484"/>
      <c r="U38" s="484"/>
      <c r="V38" s="484"/>
      <c r="W38" s="484"/>
      <c r="X38" s="485"/>
    </row>
    <row r="39" spans="2:24" s="7" customFormat="1" ht="5.25" customHeight="1">
      <c r="B39" s="38"/>
      <c r="C39" s="39"/>
      <c r="D39" s="40"/>
      <c r="E39" s="40"/>
      <c r="F39" s="40"/>
      <c r="G39" s="40"/>
      <c r="H39" s="40"/>
      <c r="I39" s="40"/>
      <c r="J39" s="40"/>
      <c r="K39" s="40"/>
      <c r="L39" s="40"/>
      <c r="M39" s="41"/>
      <c r="N39" s="483"/>
      <c r="O39" s="484"/>
      <c r="P39" s="484"/>
      <c r="Q39" s="484"/>
      <c r="R39" s="484"/>
      <c r="S39" s="484"/>
      <c r="T39" s="484"/>
      <c r="U39" s="484"/>
      <c r="V39" s="484"/>
      <c r="W39" s="484"/>
      <c r="X39" s="485"/>
    </row>
    <row r="40" spans="2:24" s="7" customFormat="1" ht="39.75" customHeight="1">
      <c r="B40" s="20"/>
      <c r="C40" s="244" t="s">
        <v>2357</v>
      </c>
      <c r="D40" s="308" t="s">
        <v>2488</v>
      </c>
      <c r="E40" s="309"/>
      <c r="F40" s="310"/>
      <c r="G40" s="298" t="s">
        <v>2358</v>
      </c>
      <c r="H40" s="298"/>
      <c r="I40" s="336"/>
      <c r="J40" s="358" t="s">
        <v>2489</v>
      </c>
      <c r="K40" s="499"/>
      <c r="L40" s="359"/>
      <c r="M40" s="28"/>
      <c r="N40" s="483"/>
      <c r="O40" s="484"/>
      <c r="P40" s="484"/>
      <c r="Q40" s="484"/>
      <c r="R40" s="484"/>
      <c r="S40" s="484"/>
      <c r="T40" s="484"/>
      <c r="U40" s="484"/>
      <c r="V40" s="484"/>
      <c r="W40" s="484"/>
      <c r="X40" s="485"/>
    </row>
    <row r="41" spans="2:24" s="7" customFormat="1" ht="3.75" customHeight="1">
      <c r="B41" s="20"/>
      <c r="C41" s="244"/>
      <c r="D41" s="82"/>
      <c r="E41" s="82"/>
      <c r="F41" s="244"/>
      <c r="G41" s="82"/>
      <c r="H41" s="82"/>
      <c r="I41" s="82"/>
      <c r="J41" s="244"/>
      <c r="K41" s="298"/>
      <c r="L41" s="298"/>
      <c r="M41" s="23"/>
      <c r="N41" s="483"/>
      <c r="O41" s="484"/>
      <c r="P41" s="484"/>
      <c r="Q41" s="484"/>
      <c r="R41" s="484"/>
      <c r="S41" s="484"/>
      <c r="T41" s="484"/>
      <c r="U41" s="484"/>
      <c r="V41" s="484"/>
      <c r="W41" s="484"/>
      <c r="X41" s="485"/>
    </row>
    <row r="42" spans="2:24" s="7" customFormat="1" ht="85.5" customHeight="1">
      <c r="B42" s="20"/>
      <c r="C42" s="244" t="s">
        <v>2360</v>
      </c>
      <c r="D42" s="308" t="s">
        <v>2490</v>
      </c>
      <c r="E42" s="309"/>
      <c r="F42" s="310"/>
      <c r="G42" s="298" t="s">
        <v>2358</v>
      </c>
      <c r="H42" s="298"/>
      <c r="I42" s="336"/>
      <c r="J42" s="308" t="s">
        <v>2491</v>
      </c>
      <c r="K42" s="309"/>
      <c r="L42" s="310"/>
      <c r="M42" s="28"/>
      <c r="N42" s="483"/>
      <c r="O42" s="484"/>
      <c r="P42" s="484"/>
      <c r="Q42" s="484"/>
      <c r="R42" s="484"/>
      <c r="S42" s="484"/>
      <c r="T42" s="484"/>
      <c r="U42" s="484"/>
      <c r="V42" s="484"/>
      <c r="W42" s="484"/>
      <c r="X42" s="485"/>
    </row>
    <row r="43" spans="2:24" s="7" customFormat="1" ht="7.5" customHeight="1">
      <c r="B43" s="20"/>
      <c r="C43" s="31"/>
      <c r="D43" s="82"/>
      <c r="E43" s="42"/>
      <c r="F43" s="253"/>
      <c r="G43" s="42"/>
      <c r="H43" s="42"/>
      <c r="I43" s="42"/>
      <c r="J43" s="253"/>
      <c r="K43" s="42"/>
      <c r="L43" s="42"/>
      <c r="M43" s="23"/>
      <c r="N43" s="483"/>
      <c r="O43" s="484"/>
      <c r="P43" s="484"/>
      <c r="Q43" s="484"/>
      <c r="R43" s="484"/>
      <c r="S43" s="484"/>
      <c r="T43" s="484"/>
      <c r="U43" s="484"/>
      <c r="V43" s="484"/>
      <c r="W43" s="484"/>
      <c r="X43" s="485"/>
    </row>
    <row r="44" spans="2:24" s="7" customFormat="1" ht="39.75" customHeight="1">
      <c r="B44" s="20"/>
      <c r="C44" s="296" t="s">
        <v>2363</v>
      </c>
      <c r="D44" s="322"/>
      <c r="E44" s="489" t="s">
        <v>2492</v>
      </c>
      <c r="F44" s="297"/>
      <c r="G44" s="297"/>
      <c r="H44" s="297"/>
      <c r="I44" s="297"/>
      <c r="J44" s="297"/>
      <c r="K44" s="297"/>
      <c r="L44" s="297"/>
      <c r="M44" s="43"/>
      <c r="N44" s="483"/>
      <c r="O44" s="484"/>
      <c r="P44" s="484"/>
      <c r="Q44" s="484"/>
      <c r="R44" s="484"/>
      <c r="S44" s="484"/>
      <c r="T44" s="484"/>
      <c r="U44" s="484"/>
      <c r="V44" s="484"/>
      <c r="W44" s="484"/>
      <c r="X44" s="485"/>
    </row>
    <row r="45" spans="2:24" s="7" customFormat="1" ht="5.25" customHeight="1">
      <c r="B45" s="20"/>
      <c r="C45" s="44"/>
      <c r="D45" s="22"/>
      <c r="E45" s="36"/>
      <c r="F45" s="36"/>
      <c r="G45" s="36"/>
      <c r="H45" s="36"/>
      <c r="I45" s="36"/>
      <c r="J45" s="36"/>
      <c r="K45" s="36"/>
      <c r="L45" s="36"/>
      <c r="M45" s="23"/>
      <c r="N45" s="483"/>
      <c r="O45" s="484"/>
      <c r="P45" s="484"/>
      <c r="Q45" s="484"/>
      <c r="R45" s="484"/>
      <c r="S45" s="484"/>
      <c r="T45" s="484"/>
      <c r="U45" s="484"/>
      <c r="V45" s="484"/>
      <c r="W45" s="484"/>
      <c r="X45" s="485"/>
    </row>
    <row r="46" spans="2:24" s="7" customFormat="1" ht="12.75">
      <c r="B46" s="20"/>
      <c r="C46" s="363" t="s">
        <v>2364</v>
      </c>
      <c r="D46" s="363"/>
      <c r="E46" s="238" t="s">
        <v>2352</v>
      </c>
      <c r="F46" s="82" t="s">
        <v>2365</v>
      </c>
      <c r="G46" s="238"/>
      <c r="H46" s="82" t="s">
        <v>2366</v>
      </c>
      <c r="I46" s="238"/>
      <c r="J46" s="82" t="s">
        <v>2367</v>
      </c>
      <c r="K46" s="238"/>
      <c r="L46" s="82" t="s">
        <v>2368</v>
      </c>
      <c r="M46" s="23"/>
      <c r="N46" s="483"/>
      <c r="O46" s="484"/>
      <c r="P46" s="484"/>
      <c r="Q46" s="484"/>
      <c r="R46" s="484"/>
      <c r="S46" s="484"/>
      <c r="T46" s="484"/>
      <c r="U46" s="484"/>
      <c r="V46" s="484"/>
      <c r="W46" s="484"/>
      <c r="X46" s="485"/>
    </row>
    <row r="47" spans="2:24" s="7" customFormat="1" ht="6.75" customHeight="1">
      <c r="B47" s="20"/>
      <c r="C47" s="244"/>
      <c r="D47" s="244"/>
      <c r="E47" s="36"/>
      <c r="F47" s="82"/>
      <c r="G47" s="82"/>
      <c r="H47" s="82"/>
      <c r="I47" s="36"/>
      <c r="J47" s="82"/>
      <c r="K47" s="36"/>
      <c r="L47" s="82"/>
      <c r="M47" s="23"/>
      <c r="N47" s="483"/>
      <c r="O47" s="484"/>
      <c r="P47" s="484"/>
      <c r="Q47" s="484"/>
      <c r="R47" s="484"/>
      <c r="S47" s="484"/>
      <c r="T47" s="484"/>
      <c r="U47" s="484"/>
      <c r="V47" s="484"/>
      <c r="W47" s="484"/>
      <c r="X47" s="485"/>
    </row>
    <row r="48" spans="2:24" s="7" customFormat="1" ht="12.75">
      <c r="B48" s="4">
        <v>3</v>
      </c>
      <c r="C48" s="218" t="s">
        <v>2371</v>
      </c>
      <c r="D48" s="6"/>
      <c r="E48" s="6"/>
      <c r="F48" s="6"/>
      <c r="G48" s="6"/>
      <c r="H48" s="6"/>
      <c r="I48" s="6"/>
      <c r="J48" s="6"/>
      <c r="K48" s="6"/>
      <c r="L48" s="6"/>
      <c r="M48" s="37"/>
      <c r="N48" s="483"/>
      <c r="O48" s="484"/>
      <c r="P48" s="484"/>
      <c r="Q48" s="484"/>
      <c r="R48" s="484"/>
      <c r="S48" s="484"/>
      <c r="T48" s="484"/>
      <c r="U48" s="484"/>
      <c r="V48" s="484"/>
      <c r="W48" s="484"/>
      <c r="X48" s="485"/>
    </row>
    <row r="49" spans="1:24" s="7" customFormat="1" ht="15.75" customHeight="1">
      <c r="B49" s="219"/>
      <c r="C49" s="218"/>
      <c r="D49" s="6"/>
      <c r="E49" s="490" t="s">
        <v>2493</v>
      </c>
      <c r="F49" s="490"/>
      <c r="G49" s="490"/>
      <c r="H49" s="254"/>
      <c r="I49" s="217"/>
      <c r="J49" s="255" t="s">
        <v>2494</v>
      </c>
      <c r="K49" s="93"/>
      <c r="L49" s="93"/>
      <c r="M49" s="216"/>
      <c r="N49" s="483"/>
      <c r="O49" s="484"/>
      <c r="P49" s="484"/>
      <c r="Q49" s="484"/>
      <c r="R49" s="484"/>
      <c r="S49" s="484"/>
      <c r="T49" s="484"/>
      <c r="U49" s="484"/>
      <c r="V49" s="484"/>
      <c r="W49" s="484"/>
      <c r="X49" s="485"/>
    </row>
    <row r="50" spans="1:24" s="7" customFormat="1" ht="36.75" customHeight="1">
      <c r="B50" s="45"/>
      <c r="C50" s="46"/>
      <c r="D50" s="46"/>
      <c r="E50" s="248" t="s">
        <v>2495</v>
      </c>
      <c r="F50" s="251" t="s">
        <v>2496</v>
      </c>
      <c r="G50" s="238" t="s">
        <v>2399</v>
      </c>
      <c r="H50" s="21"/>
      <c r="I50" s="47"/>
      <c r="J50" s="21"/>
      <c r="K50" s="48"/>
      <c r="L50" s="48"/>
      <c r="M50" s="49"/>
      <c r="N50" s="483"/>
      <c r="O50" s="484"/>
      <c r="P50" s="484"/>
      <c r="Q50" s="484"/>
      <c r="R50" s="484"/>
      <c r="S50" s="484"/>
      <c r="T50" s="484"/>
      <c r="U50" s="484"/>
      <c r="V50" s="484"/>
      <c r="W50" s="484"/>
      <c r="X50" s="485"/>
    </row>
    <row r="51" spans="1:24" s="7" customFormat="1" ht="6" customHeight="1">
      <c r="B51" s="20"/>
      <c r="C51" s="244"/>
      <c r="D51" s="244"/>
      <c r="E51" s="36"/>
      <c r="F51" s="82"/>
      <c r="G51" s="223"/>
      <c r="H51" s="21"/>
      <c r="I51" s="36"/>
      <c r="J51" s="82"/>
      <c r="K51" s="36"/>
      <c r="L51" s="48"/>
      <c r="M51" s="23"/>
      <c r="N51" s="483"/>
      <c r="O51" s="484"/>
      <c r="P51" s="484"/>
      <c r="Q51" s="484"/>
      <c r="R51" s="484"/>
      <c r="S51" s="484"/>
      <c r="T51" s="484"/>
      <c r="U51" s="484"/>
      <c r="V51" s="484"/>
      <c r="W51" s="484"/>
      <c r="X51" s="485"/>
    </row>
    <row r="52" spans="1:24" s="7" customFormat="1" ht="15.75" customHeight="1">
      <c r="B52" s="20"/>
      <c r="C52" s="50" t="s">
        <v>2372</v>
      </c>
      <c r="D52" s="246" t="s">
        <v>2497</v>
      </c>
      <c r="E52" s="30">
        <v>24000</v>
      </c>
      <c r="F52" s="260">
        <v>0</v>
      </c>
      <c r="G52" s="30">
        <f>SUM(E52:F52)</f>
        <v>24000</v>
      </c>
      <c r="H52" s="21"/>
      <c r="I52" s="244" t="s">
        <v>2498</v>
      </c>
      <c r="J52" s="30">
        <v>5000</v>
      </c>
      <c r="K52" s="244" t="s">
        <v>2499</v>
      </c>
      <c r="L52" s="215">
        <f>G52/J52</f>
        <v>4.8</v>
      </c>
      <c r="M52" s="28"/>
      <c r="N52" s="486"/>
      <c r="O52" s="487"/>
      <c r="P52" s="487"/>
      <c r="Q52" s="487"/>
      <c r="R52" s="487"/>
      <c r="S52" s="487"/>
      <c r="T52" s="487"/>
      <c r="U52" s="487"/>
      <c r="V52" s="487"/>
      <c r="W52" s="487"/>
      <c r="X52" s="488"/>
    </row>
    <row r="53" spans="1:24" s="7" customFormat="1" ht="5.25" customHeight="1">
      <c r="B53" s="20"/>
      <c r="C53" s="244"/>
      <c r="D53" s="21"/>
      <c r="E53" s="36"/>
      <c r="F53" s="36"/>
      <c r="G53" s="222"/>
      <c r="H53" s="21"/>
      <c r="I53" s="21"/>
      <c r="J53" s="36"/>
      <c r="K53" s="21"/>
      <c r="L53" s="221"/>
      <c r="M53" s="23"/>
      <c r="N53" s="491" t="s">
        <v>2500</v>
      </c>
      <c r="O53" s="491"/>
      <c r="P53" s="491"/>
      <c r="Q53" s="491"/>
      <c r="R53" s="491"/>
      <c r="S53" s="491"/>
      <c r="T53" s="491"/>
      <c r="U53" s="491"/>
      <c r="V53" s="491"/>
      <c r="W53" s="491"/>
      <c r="X53" s="492"/>
    </row>
    <row r="54" spans="1:24" s="7" customFormat="1" ht="15.75" customHeight="1">
      <c r="B54" s="20"/>
      <c r="C54" s="50" t="s">
        <v>2374</v>
      </c>
      <c r="D54" s="246" t="s">
        <v>2497</v>
      </c>
      <c r="E54" s="30">
        <v>24500</v>
      </c>
      <c r="F54" s="260">
        <v>0</v>
      </c>
      <c r="G54" s="30">
        <f>SUM(E54:F54)</f>
        <v>24500</v>
      </c>
      <c r="H54" s="21"/>
      <c r="I54" s="244" t="s">
        <v>2498</v>
      </c>
      <c r="J54" s="30">
        <v>5200</v>
      </c>
      <c r="K54" s="244" t="s">
        <v>2499</v>
      </c>
      <c r="L54" s="215">
        <f>G54/J54</f>
        <v>4.7115384615384617</v>
      </c>
      <c r="M54" s="28"/>
      <c r="N54" s="493"/>
      <c r="O54" s="493"/>
      <c r="P54" s="493"/>
      <c r="Q54" s="493"/>
      <c r="R54" s="493"/>
      <c r="S54" s="493"/>
      <c r="T54" s="493"/>
      <c r="U54" s="493"/>
      <c r="V54" s="493"/>
      <c r="W54" s="493"/>
      <c r="X54" s="494"/>
    </row>
    <row r="55" spans="1:24" s="7" customFormat="1" ht="6.75" customHeight="1">
      <c r="B55" s="20"/>
      <c r="C55" s="244"/>
      <c r="D55" s="21"/>
      <c r="E55" s="36"/>
      <c r="F55" s="36"/>
      <c r="G55" s="222"/>
      <c r="H55" s="21"/>
      <c r="I55" s="21"/>
      <c r="J55" s="36"/>
      <c r="K55" s="21"/>
      <c r="L55" s="221"/>
      <c r="M55" s="23"/>
      <c r="N55" s="493"/>
      <c r="O55" s="493"/>
      <c r="P55" s="493"/>
      <c r="Q55" s="493"/>
      <c r="R55" s="493"/>
      <c r="S55" s="493"/>
      <c r="T55" s="493"/>
      <c r="U55" s="493"/>
      <c r="V55" s="493"/>
      <c r="W55" s="493"/>
      <c r="X55" s="494"/>
    </row>
    <row r="56" spans="1:24" s="7" customFormat="1" ht="15.75" customHeight="1">
      <c r="B56" s="20"/>
      <c r="C56" s="50" t="s">
        <v>2375</v>
      </c>
      <c r="D56" s="246" t="s">
        <v>2497</v>
      </c>
      <c r="E56" s="30">
        <v>24500</v>
      </c>
      <c r="F56" s="260">
        <v>0</v>
      </c>
      <c r="G56" s="30">
        <f>SUM(E56:F56)</f>
        <v>24500</v>
      </c>
      <c r="H56" s="21"/>
      <c r="I56" s="244" t="s">
        <v>2498</v>
      </c>
      <c r="J56" s="30">
        <v>5200</v>
      </c>
      <c r="K56" s="244" t="s">
        <v>2499</v>
      </c>
      <c r="L56" s="215">
        <f>G56/J56</f>
        <v>4.7115384615384617</v>
      </c>
      <c r="M56" s="28"/>
      <c r="N56" s="493"/>
      <c r="O56" s="493"/>
      <c r="P56" s="493"/>
      <c r="Q56" s="493"/>
      <c r="R56" s="493"/>
      <c r="S56" s="493"/>
      <c r="T56" s="493"/>
      <c r="U56" s="493"/>
      <c r="V56" s="493"/>
      <c r="W56" s="493"/>
      <c r="X56" s="494"/>
    </row>
    <row r="57" spans="1:24" s="7" customFormat="1" ht="8.25" customHeight="1">
      <c r="B57" s="20"/>
      <c r="C57" s="244"/>
      <c r="D57" s="21"/>
      <c r="E57" s="36"/>
      <c r="F57" s="36"/>
      <c r="G57" s="222"/>
      <c r="H57" s="21"/>
      <c r="I57" s="21"/>
      <c r="J57" s="36"/>
      <c r="K57" s="21"/>
      <c r="L57" s="221"/>
      <c r="M57" s="23"/>
      <c r="N57" s="495"/>
      <c r="O57" s="495"/>
      <c r="P57" s="495"/>
      <c r="Q57" s="495"/>
      <c r="R57" s="495"/>
      <c r="S57" s="495"/>
      <c r="T57" s="495"/>
      <c r="U57" s="495"/>
      <c r="V57" s="495"/>
      <c r="W57" s="495"/>
      <c r="X57" s="496"/>
    </row>
    <row r="58" spans="1:24" s="7" customFormat="1" ht="12" customHeight="1">
      <c r="B58" s="20"/>
      <c r="C58" s="50" t="s">
        <v>2376</v>
      </c>
      <c r="D58" s="246" t="s">
        <v>2497</v>
      </c>
      <c r="E58" s="30">
        <v>24590</v>
      </c>
      <c r="F58" s="260">
        <v>1000</v>
      </c>
      <c r="G58" s="30">
        <f>SUM(E58:F58)</f>
        <v>25590</v>
      </c>
      <c r="H58" s="21"/>
      <c r="I58" s="244" t="s">
        <v>2498</v>
      </c>
      <c r="J58" s="30">
        <v>5250</v>
      </c>
      <c r="K58" s="244" t="s">
        <v>2499</v>
      </c>
      <c r="L58" s="215">
        <f>G58/J58</f>
        <v>4.8742857142857146</v>
      </c>
      <c r="M58" s="28"/>
      <c r="N58" s="467" t="s">
        <v>2501</v>
      </c>
      <c r="O58" s="468"/>
      <c r="P58" s="468"/>
      <c r="Q58" s="468"/>
      <c r="R58" s="468"/>
      <c r="S58" s="468"/>
      <c r="T58" s="468"/>
      <c r="U58" s="468"/>
      <c r="V58" s="468"/>
      <c r="W58" s="468"/>
      <c r="X58" s="469"/>
    </row>
    <row r="59" spans="1:24" s="7" customFormat="1" ht="6" customHeight="1">
      <c r="B59" s="20"/>
      <c r="C59" s="31"/>
      <c r="D59" s="21"/>
      <c r="E59" s="36"/>
      <c r="F59" s="36"/>
      <c r="G59" s="222"/>
      <c r="H59" s="21"/>
      <c r="I59" s="21"/>
      <c r="J59" s="36"/>
      <c r="K59" s="21"/>
      <c r="L59" s="221"/>
      <c r="M59" s="33"/>
      <c r="N59" s="470"/>
      <c r="O59" s="411"/>
      <c r="P59" s="411"/>
      <c r="Q59" s="411"/>
      <c r="R59" s="411"/>
      <c r="S59" s="411"/>
      <c r="T59" s="411"/>
      <c r="U59" s="411"/>
      <c r="V59" s="411"/>
      <c r="W59" s="411"/>
      <c r="X59" s="471"/>
    </row>
    <row r="60" spans="1:24" ht="15.75" customHeight="1">
      <c r="A60" s="7"/>
      <c r="B60" s="20"/>
      <c r="C60" s="50" t="s">
        <v>2377</v>
      </c>
      <c r="D60" s="246" t="s">
        <v>2497</v>
      </c>
      <c r="E60" s="30">
        <v>24590</v>
      </c>
      <c r="F60" s="260">
        <v>1000</v>
      </c>
      <c r="G60" s="30">
        <f>SUM(E60:F60)</f>
        <v>25590</v>
      </c>
      <c r="H60" s="21"/>
      <c r="I60" s="244" t="s">
        <v>2498</v>
      </c>
      <c r="J60" s="30">
        <v>5250</v>
      </c>
      <c r="K60" s="244" t="s">
        <v>2499</v>
      </c>
      <c r="L60" s="215">
        <f>G60/J60</f>
        <v>4.8742857142857146</v>
      </c>
      <c r="M60" s="23"/>
      <c r="N60" s="470"/>
      <c r="O60" s="411"/>
      <c r="P60" s="411"/>
      <c r="Q60" s="411"/>
      <c r="R60" s="411"/>
      <c r="S60" s="411"/>
      <c r="T60" s="411"/>
      <c r="U60" s="411"/>
      <c r="V60" s="411"/>
      <c r="W60" s="411"/>
      <c r="X60" s="471"/>
    </row>
    <row r="61" spans="1:24" s="7" customFormat="1" ht="6" customHeight="1">
      <c r="B61" s="20"/>
      <c r="C61" s="244"/>
      <c r="D61" s="21"/>
      <c r="E61" s="36"/>
      <c r="F61" s="36"/>
      <c r="G61" s="222"/>
      <c r="H61" s="21"/>
      <c r="I61" s="21"/>
      <c r="J61" s="36"/>
      <c r="K61" s="21"/>
      <c r="L61" s="221"/>
      <c r="M61" s="23"/>
      <c r="N61" s="470"/>
      <c r="O61" s="411"/>
      <c r="P61" s="411"/>
      <c r="Q61" s="411"/>
      <c r="R61" s="411"/>
      <c r="S61" s="411"/>
      <c r="T61" s="411"/>
      <c r="U61" s="411"/>
      <c r="V61" s="411"/>
      <c r="W61" s="411"/>
      <c r="X61" s="471"/>
    </row>
    <row r="62" spans="1:24" ht="15" customHeight="1">
      <c r="B62" s="20"/>
      <c r="C62" s="50" t="s">
        <v>2378</v>
      </c>
      <c r="D62" s="246" t="s">
        <v>2497</v>
      </c>
      <c r="E62" s="30">
        <v>24590</v>
      </c>
      <c r="F62" s="260">
        <v>800</v>
      </c>
      <c r="G62" s="30">
        <f>SUM(E62:F62)</f>
        <v>25390</v>
      </c>
      <c r="H62" s="21"/>
      <c r="I62" s="244" t="s">
        <v>2498</v>
      </c>
      <c r="J62" s="30">
        <v>5250</v>
      </c>
      <c r="K62" s="244" t="s">
        <v>2499</v>
      </c>
      <c r="L62" s="215">
        <f>G62/J62</f>
        <v>4.8361904761904766</v>
      </c>
      <c r="M62" s="23"/>
      <c r="N62" s="470"/>
      <c r="O62" s="411"/>
      <c r="P62" s="411"/>
      <c r="Q62" s="411"/>
      <c r="R62" s="411"/>
      <c r="S62" s="411"/>
      <c r="T62" s="411"/>
      <c r="U62" s="411"/>
      <c r="V62" s="411"/>
      <c r="W62" s="411"/>
      <c r="X62" s="471"/>
    </row>
    <row r="63" spans="1:24" s="7" customFormat="1" ht="5.25" customHeight="1">
      <c r="B63" s="20"/>
      <c r="C63" s="244"/>
      <c r="D63" s="21"/>
      <c r="E63" s="36"/>
      <c r="F63" s="36"/>
      <c r="G63" s="222"/>
      <c r="H63" s="21"/>
      <c r="I63" s="21"/>
      <c r="J63" s="36"/>
      <c r="K63" s="21"/>
      <c r="L63" s="221"/>
      <c r="M63" s="23"/>
      <c r="N63" s="470"/>
      <c r="O63" s="411"/>
      <c r="P63" s="411"/>
      <c r="Q63" s="411"/>
      <c r="R63" s="411"/>
      <c r="S63" s="411"/>
      <c r="T63" s="411"/>
      <c r="U63" s="411"/>
      <c r="V63" s="411"/>
      <c r="W63" s="411"/>
      <c r="X63" s="471"/>
    </row>
    <row r="64" spans="1:24" ht="15" customHeight="1">
      <c r="B64" s="20"/>
      <c r="C64" s="50" t="s">
        <v>2379</v>
      </c>
      <c r="D64" s="246" t="s">
        <v>2497</v>
      </c>
      <c r="E64" s="30">
        <v>24590</v>
      </c>
      <c r="F64" s="260">
        <v>720</v>
      </c>
      <c r="G64" s="30">
        <f>SUM(E64:F64)</f>
        <v>25310</v>
      </c>
      <c r="H64" s="21"/>
      <c r="I64" s="244" t="s">
        <v>2498</v>
      </c>
      <c r="J64" s="30">
        <v>5250</v>
      </c>
      <c r="K64" s="244" t="s">
        <v>2499</v>
      </c>
      <c r="L64" s="215">
        <f>G64/J64</f>
        <v>4.8209523809523809</v>
      </c>
      <c r="M64" s="23"/>
      <c r="N64" s="470"/>
      <c r="O64" s="411"/>
      <c r="P64" s="411"/>
      <c r="Q64" s="411"/>
      <c r="R64" s="411"/>
      <c r="S64" s="411"/>
      <c r="T64" s="411"/>
      <c r="U64" s="411"/>
      <c r="V64" s="411"/>
      <c r="W64" s="411"/>
      <c r="X64" s="471"/>
    </row>
    <row r="65" spans="2:25" s="7" customFormat="1" ht="5.25" customHeight="1">
      <c r="B65" s="20"/>
      <c r="C65" s="244"/>
      <c r="D65" s="21"/>
      <c r="E65" s="36"/>
      <c r="F65" s="36"/>
      <c r="G65" s="222"/>
      <c r="H65" s="21"/>
      <c r="I65" s="21"/>
      <c r="J65" s="36"/>
      <c r="K65" s="21"/>
      <c r="L65" s="221"/>
      <c r="M65" s="23"/>
      <c r="N65" s="470"/>
      <c r="O65" s="411"/>
      <c r="P65" s="411"/>
      <c r="Q65" s="411"/>
      <c r="R65" s="411"/>
      <c r="S65" s="411"/>
      <c r="T65" s="411"/>
      <c r="U65" s="411"/>
      <c r="V65" s="411"/>
      <c r="W65" s="411"/>
      <c r="X65" s="471"/>
    </row>
    <row r="66" spans="2:25" ht="15" customHeight="1">
      <c r="B66" s="20"/>
      <c r="C66" s="50" t="s">
        <v>2380</v>
      </c>
      <c r="D66" s="246" t="s">
        <v>2497</v>
      </c>
      <c r="E66" s="30">
        <v>24590</v>
      </c>
      <c r="F66" s="260">
        <v>900</v>
      </c>
      <c r="G66" s="30">
        <f>SUM(E66:F66)</f>
        <v>25490</v>
      </c>
      <c r="H66" s="21"/>
      <c r="I66" s="244" t="s">
        <v>2498</v>
      </c>
      <c r="J66" s="30">
        <v>5250</v>
      </c>
      <c r="K66" s="244" t="s">
        <v>2499</v>
      </c>
      <c r="L66" s="215">
        <f>G66/J66</f>
        <v>4.8552380952380956</v>
      </c>
      <c r="M66" s="23"/>
      <c r="N66" s="470"/>
      <c r="O66" s="411"/>
      <c r="P66" s="411"/>
      <c r="Q66" s="411"/>
      <c r="R66" s="411"/>
      <c r="S66" s="411"/>
      <c r="T66" s="411"/>
      <c r="U66" s="411"/>
      <c r="V66" s="411"/>
      <c r="W66" s="411"/>
      <c r="X66" s="471"/>
    </row>
    <row r="67" spans="2:25" s="7" customFormat="1" ht="5.25" customHeight="1">
      <c r="B67" s="20"/>
      <c r="C67" s="244"/>
      <c r="D67" s="21"/>
      <c r="E67" s="36"/>
      <c r="F67" s="36"/>
      <c r="G67" s="222"/>
      <c r="H67" s="21"/>
      <c r="I67" s="21"/>
      <c r="J67" s="36"/>
      <c r="K67" s="21"/>
      <c r="L67" s="221"/>
      <c r="M67" s="23"/>
      <c r="N67" s="470"/>
      <c r="O67" s="411"/>
      <c r="P67" s="411"/>
      <c r="Q67" s="411"/>
      <c r="R67" s="411"/>
      <c r="S67" s="411"/>
      <c r="T67" s="411"/>
      <c r="U67" s="411"/>
      <c r="V67" s="411"/>
      <c r="W67" s="411"/>
      <c r="X67" s="471"/>
    </row>
    <row r="68" spans="2:25" ht="15" customHeight="1">
      <c r="B68" s="20"/>
      <c r="C68" s="50" t="s">
        <v>2381</v>
      </c>
      <c r="D68" s="246" t="s">
        <v>2497</v>
      </c>
      <c r="E68" s="30">
        <v>24590</v>
      </c>
      <c r="F68" s="260">
        <v>900</v>
      </c>
      <c r="G68" s="30">
        <f>SUM(E68:F68)</f>
        <v>25490</v>
      </c>
      <c r="H68" s="21"/>
      <c r="I68" s="244" t="s">
        <v>2498</v>
      </c>
      <c r="J68" s="30">
        <v>5250</v>
      </c>
      <c r="K68" s="244" t="s">
        <v>2499</v>
      </c>
      <c r="L68" s="215">
        <f>G68/J68</f>
        <v>4.8552380952380956</v>
      </c>
      <c r="M68" s="23"/>
      <c r="N68" s="470"/>
      <c r="O68" s="411"/>
      <c r="P68" s="411"/>
      <c r="Q68" s="411"/>
      <c r="R68" s="411"/>
      <c r="S68" s="411"/>
      <c r="T68" s="411"/>
      <c r="U68" s="411"/>
      <c r="V68" s="411"/>
      <c r="W68" s="411"/>
      <c r="X68" s="471"/>
    </row>
    <row r="69" spans="2:25" s="7" customFormat="1" ht="5.25" customHeight="1">
      <c r="B69" s="20"/>
      <c r="C69" s="244"/>
      <c r="D69" s="21"/>
      <c r="E69" s="36"/>
      <c r="F69" s="36"/>
      <c r="G69" s="222"/>
      <c r="H69" s="21"/>
      <c r="I69" s="21"/>
      <c r="J69" s="36"/>
      <c r="K69" s="21"/>
      <c r="L69" s="221"/>
      <c r="M69" s="23"/>
      <c r="N69" s="470"/>
      <c r="O69" s="411"/>
      <c r="P69" s="411"/>
      <c r="Q69" s="411"/>
      <c r="R69" s="411"/>
      <c r="S69" s="411"/>
      <c r="T69" s="411"/>
      <c r="U69" s="411"/>
      <c r="V69" s="411"/>
      <c r="W69" s="411"/>
      <c r="X69" s="471"/>
    </row>
    <row r="70" spans="2:25" ht="15" customHeight="1">
      <c r="B70" s="20"/>
      <c r="C70" s="50" t="s">
        <v>2382</v>
      </c>
      <c r="D70" s="246" t="s">
        <v>2497</v>
      </c>
      <c r="E70" s="30">
        <v>24590</v>
      </c>
      <c r="F70" s="260">
        <v>1000</v>
      </c>
      <c r="G70" s="30">
        <f>SUM(E70:F70)</f>
        <v>25590</v>
      </c>
      <c r="H70" s="21"/>
      <c r="I70" s="244" t="s">
        <v>2498</v>
      </c>
      <c r="J70" s="30">
        <v>5250</v>
      </c>
      <c r="K70" s="244" t="s">
        <v>2499</v>
      </c>
      <c r="L70" s="215">
        <f>G70/J70</f>
        <v>4.8742857142857146</v>
      </c>
      <c r="M70" s="23"/>
      <c r="N70" s="472"/>
      <c r="O70" s="414"/>
      <c r="P70" s="414"/>
      <c r="Q70" s="414"/>
      <c r="R70" s="414"/>
      <c r="S70" s="414"/>
      <c r="T70" s="414"/>
      <c r="U70" s="414"/>
      <c r="V70" s="414"/>
      <c r="W70" s="414"/>
      <c r="X70" s="473"/>
    </row>
    <row r="71" spans="2:25" s="7" customFormat="1" ht="5.25" customHeight="1">
      <c r="B71" s="20"/>
      <c r="C71" s="244"/>
      <c r="D71" s="21"/>
      <c r="E71" s="36"/>
      <c r="F71" s="36"/>
      <c r="G71" s="222"/>
      <c r="H71" s="21"/>
      <c r="I71" s="21"/>
      <c r="J71" s="36"/>
      <c r="K71" s="21"/>
      <c r="L71" s="221"/>
      <c r="M71" s="23"/>
      <c r="N71"/>
      <c r="O71"/>
      <c r="P71"/>
      <c r="Q71"/>
      <c r="R71"/>
      <c r="S71"/>
      <c r="T71"/>
      <c r="U71"/>
      <c r="V71"/>
      <c r="W71"/>
      <c r="X71"/>
      <c r="Y71"/>
    </row>
    <row r="72" spans="2:25" ht="15" customHeight="1">
      <c r="B72" s="20"/>
      <c r="C72" s="50" t="s">
        <v>2383</v>
      </c>
      <c r="D72" s="246" t="s">
        <v>2497</v>
      </c>
      <c r="E72" s="30">
        <v>24590</v>
      </c>
      <c r="F72" s="260">
        <v>1000</v>
      </c>
      <c r="G72" s="30">
        <f>SUM(E72:F72)</f>
        <v>25590</v>
      </c>
      <c r="H72" s="21"/>
      <c r="I72" s="244" t="s">
        <v>2498</v>
      </c>
      <c r="J72" s="30">
        <v>5250</v>
      </c>
      <c r="K72" s="244" t="s">
        <v>2499</v>
      </c>
      <c r="L72" s="215">
        <f>G72/J72</f>
        <v>4.8742857142857146</v>
      </c>
      <c r="M72" s="23"/>
      <c r="N72"/>
      <c r="O72"/>
      <c r="P72"/>
    </row>
    <row r="73" spans="2:25" s="7" customFormat="1" ht="5.25" customHeight="1">
      <c r="B73" s="20"/>
      <c r="C73" s="244"/>
      <c r="D73" s="21"/>
      <c r="E73" s="36"/>
      <c r="F73" s="36"/>
      <c r="G73" s="222"/>
      <c r="H73" s="21"/>
      <c r="I73" s="21"/>
      <c r="J73" s="36"/>
      <c r="K73" s="21"/>
      <c r="L73" s="221"/>
      <c r="M73" s="23"/>
      <c r="N73"/>
      <c r="O73"/>
      <c r="P73"/>
      <c r="Q73"/>
      <c r="R73"/>
      <c r="S73"/>
      <c r="T73"/>
      <c r="U73"/>
      <c r="V73"/>
      <c r="W73"/>
      <c r="X73"/>
      <c r="Y73"/>
    </row>
    <row r="74" spans="2:25" ht="15" customHeight="1">
      <c r="B74" s="20"/>
      <c r="C74" s="50" t="s">
        <v>2384</v>
      </c>
      <c r="D74" s="246" t="s">
        <v>2497</v>
      </c>
      <c r="E74" s="30">
        <v>24590</v>
      </c>
      <c r="F74" s="260">
        <v>1000</v>
      </c>
      <c r="G74" s="30">
        <f>SUM(E74:F74)</f>
        <v>25590</v>
      </c>
      <c r="H74" s="21"/>
      <c r="I74" s="244" t="s">
        <v>2498</v>
      </c>
      <c r="J74" s="30">
        <v>5250</v>
      </c>
      <c r="K74" s="244" t="s">
        <v>2499</v>
      </c>
      <c r="L74" s="215">
        <f>G74/J74</f>
        <v>4.8742857142857146</v>
      </c>
      <c r="M74" s="23"/>
      <c r="N74"/>
      <c r="O74"/>
      <c r="P74"/>
    </row>
    <row r="75" spans="2:25" s="7" customFormat="1" ht="5.25" customHeight="1">
      <c r="B75" s="56"/>
      <c r="C75" s="57"/>
      <c r="D75" s="58"/>
      <c r="E75" s="59"/>
      <c r="F75" s="57"/>
      <c r="G75" s="141"/>
      <c r="H75" s="57"/>
      <c r="I75" s="61"/>
      <c r="J75" s="57"/>
      <c r="K75" s="22"/>
      <c r="L75" s="220"/>
      <c r="M75" s="62"/>
      <c r="N75" s="1"/>
      <c r="O75" s="1"/>
      <c r="P75" s="1"/>
      <c r="Q75"/>
      <c r="R75"/>
      <c r="S75"/>
      <c r="T75"/>
      <c r="U75"/>
      <c r="V75"/>
      <c r="W75"/>
      <c r="X75"/>
    </row>
    <row r="76" spans="2:25">
      <c r="B76" s="63">
        <v>4</v>
      </c>
      <c r="C76" s="6" t="s">
        <v>2385</v>
      </c>
      <c r="D76" s="6"/>
      <c r="E76" s="6"/>
      <c r="F76" s="6"/>
      <c r="G76" s="6"/>
      <c r="H76" s="6"/>
      <c r="I76" s="6"/>
      <c r="J76" s="6"/>
      <c r="K76" s="76"/>
      <c r="L76" s="76"/>
      <c r="M76" s="37"/>
    </row>
    <row r="77" spans="2:25">
      <c r="B77" s="84" t="s">
        <v>2386</v>
      </c>
      <c r="C77" s="65"/>
      <c r="D77" s="65"/>
      <c r="E77" s="65" t="s">
        <v>2502</v>
      </c>
      <c r="F77" s="65"/>
      <c r="G77" s="65"/>
      <c r="H77" s="65"/>
      <c r="I77" s="65"/>
      <c r="J77" s="65"/>
      <c r="K77" s="65"/>
      <c r="L77" s="65"/>
      <c r="M77" s="66"/>
    </row>
    <row r="78" spans="2:25">
      <c r="B78" s="67"/>
      <c r="C78" s="68"/>
      <c r="D78" s="68"/>
      <c r="E78" s="68"/>
      <c r="F78" s="68"/>
      <c r="G78" s="68"/>
      <c r="H78" s="68"/>
      <c r="I78" s="68"/>
      <c r="J78" s="68"/>
      <c r="K78" s="68"/>
      <c r="L78" s="68"/>
      <c r="M78" s="69"/>
    </row>
  </sheetData>
  <protectedRanges>
    <protectedRange algorithmName="SHA-512" hashValue="e2ELOBXkdilWDmf7jUOcmxRyjAGGEFadSWGUkVWSo3yAiIAuwO4w7mYk2MwBdOQzGtbfnLs2B4YUe00MQdyD/A==" saltValue="UgjFuWqGtuzWDVBox3IdOA==" spinCount="100000" sqref="D57 D55 C37 D11 D36:E36 D51 D53 E12:E19 J40 G50:G51 D65 D63 D61 G41:H41 G43:H45 D40:D47 C50:D50 I57 I55 I53 I65 I63 I61 K50:L51 K57 K55 K53 K65 K63 K61 J42 K40:L47 G47:H47 H46" name="Rango1"/>
    <protectedRange algorithmName="SHA-512" hashValue="e2ELOBXkdilWDmf7jUOcmxRyjAGGEFadSWGUkVWSo3yAiIAuwO4w7mYk2MwBdOQzGtbfnLs2B4YUe00MQdyD/A==" saltValue="UgjFuWqGtuzWDVBox3IdOA==" spinCount="100000" sqref="C34:D35" name="Rango1_2"/>
    <protectedRange algorithmName="SHA-512" hashValue="e2ELOBXkdilWDmf7jUOcmxRyjAGGEFadSWGUkVWSo3yAiIAuwO4w7mYk2MwBdOQzGtbfnLs2B4YUe00MQdyD/A==" saltValue="UgjFuWqGtuzWDVBox3IdOA==" spinCount="100000" sqref="N13" name="Rango1_1"/>
    <protectedRange algorithmName="SHA-512" hashValue="e2ELOBXkdilWDmf7jUOcmxRyjAGGEFadSWGUkVWSo3yAiIAuwO4w7mYk2MwBdOQzGtbfnLs2B4YUe00MQdyD/A==" saltValue="UgjFuWqGtuzWDVBox3IdOA==" spinCount="100000" sqref="E21:E28" name="Rango1_13_1_1"/>
  </protectedRanges>
  <mergeCells count="30">
    <mergeCell ref="P9:V13"/>
    <mergeCell ref="D11:L11"/>
    <mergeCell ref="D13:L13"/>
    <mergeCell ref="C18:C19"/>
    <mergeCell ref="C33:K33"/>
    <mergeCell ref="D15:L15"/>
    <mergeCell ref="G2:L7"/>
    <mergeCell ref="G9:M9"/>
    <mergeCell ref="G40:I40"/>
    <mergeCell ref="K41:L41"/>
    <mergeCell ref="D42:F42"/>
    <mergeCell ref="G42:I42"/>
    <mergeCell ref="D16:L16"/>
    <mergeCell ref="J40:L40"/>
    <mergeCell ref="N58:X70"/>
    <mergeCell ref="C20:D22"/>
    <mergeCell ref="C25:D29"/>
    <mergeCell ref="E20:L22"/>
    <mergeCell ref="E25:L29"/>
    <mergeCell ref="N34:X52"/>
    <mergeCell ref="C44:D44"/>
    <mergeCell ref="E44:L44"/>
    <mergeCell ref="C46:D46"/>
    <mergeCell ref="E49:G49"/>
    <mergeCell ref="N15:X31"/>
    <mergeCell ref="N32:X33"/>
    <mergeCell ref="N53:X57"/>
    <mergeCell ref="C34:K34"/>
    <mergeCell ref="D40:F40"/>
    <mergeCell ref="J42:L42"/>
  </mergeCells>
  <dataValidations count="4">
    <dataValidation type="list" allowBlank="1" showInputMessage="1" showErrorMessage="1" sqref="K43:L43">
      <formula1>Estado_Físico</formula1>
    </dataValidation>
    <dataValidation type="list" allowBlank="1" showInputMessage="1" showErrorMessage="1" sqref="D41:E41 E57:F57 E61:F61 E63:F63 E65:F65 E53:F53 E55:F55 J61 J63 J65 J53 J55 J57">
      <formula1>Sustancia</formula1>
    </dataValidation>
    <dataValidation showInputMessage="1" showErrorMessage="1" sqref="M20"/>
    <dataValidation type="list" showInputMessage="1" showErrorMessage="1" sqref="E20:L22">
      <formula1>INDIRECT("Exp")</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x14:formula1>
            <xm:f>ListasDesplegables!$B$2:$B$7</xm:f>
          </x14:formula1>
          <xm:sqref>M25:M29 E25</xm:sqref>
        </x14:dataValidation>
        <x14:dataValidation type="list" showInputMessage="1" showErrorMessage="1">
          <x14:formula1>
            <xm:f>ListasDesplegables!$A$1:$A$26</xm:f>
          </x14:formula1>
          <xm:sqref>E23:M23</xm:sqref>
        </x14:dataValidation>
        <x14:dataValidation type="list" showInputMessage="1" showErrorMessage="1">
          <x14:formula1>
            <xm:f>ListasDesplegables!$A$2:$A$26</xm:f>
          </x14:formula1>
          <xm:sqref>M21:M22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Y35"/>
  <sheetViews>
    <sheetView topLeftCell="A27" workbookViewId="0">
      <selection activeCell="B33" sqref="B33:BG33"/>
    </sheetView>
  </sheetViews>
  <sheetFormatPr baseColWidth="10" defaultColWidth="11.42578125" defaultRowHeight="12.75"/>
  <cols>
    <col min="1" max="1" width="35.42578125" style="7" customWidth="1"/>
    <col min="2" max="2" width="11.42578125" style="7"/>
    <col min="3" max="3" width="12.7109375" style="7" customWidth="1"/>
    <col min="4" max="16384" width="11.42578125" style="7"/>
  </cols>
  <sheetData>
    <row r="1" spans="1:126" ht="13.5" thickBot="1"/>
    <row r="2" spans="1:126" ht="39" thickBot="1">
      <c r="A2" s="19" t="s">
        <v>10</v>
      </c>
      <c r="B2" s="19" t="s">
        <v>10</v>
      </c>
      <c r="C2" s="229" t="s">
        <v>11</v>
      </c>
      <c r="D2" s="229" t="s">
        <v>12</v>
      </c>
      <c r="E2" s="229" t="s">
        <v>13</v>
      </c>
      <c r="F2" s="229" t="s">
        <v>14</v>
      </c>
      <c r="G2" s="229" t="s">
        <v>15</v>
      </c>
      <c r="H2" s="229" t="s">
        <v>16</v>
      </c>
      <c r="I2" s="229" t="s">
        <v>17</v>
      </c>
      <c r="J2" s="229" t="s">
        <v>18</v>
      </c>
      <c r="K2" s="229" t="s">
        <v>19</v>
      </c>
      <c r="L2" s="229" t="s">
        <v>20</v>
      </c>
    </row>
    <row r="3" spans="1:126" ht="26.25" thickBot="1">
      <c r="A3" s="230" t="s">
        <v>21</v>
      </c>
      <c r="B3" s="229" t="s">
        <v>22</v>
      </c>
      <c r="C3" s="229" t="s">
        <v>23</v>
      </c>
      <c r="D3" s="229" t="s">
        <v>24</v>
      </c>
      <c r="E3" s="229" t="s">
        <v>25</v>
      </c>
      <c r="F3" s="229" t="s">
        <v>26</v>
      </c>
    </row>
    <row r="4" spans="1:126" ht="13.5" thickBot="1">
      <c r="A4" s="230" t="s">
        <v>27</v>
      </c>
      <c r="B4" s="229" t="s">
        <v>28</v>
      </c>
      <c r="C4" s="229" t="s">
        <v>29</v>
      </c>
      <c r="D4" s="229" t="s">
        <v>30</v>
      </c>
      <c r="E4" s="229" t="s">
        <v>31</v>
      </c>
      <c r="F4" s="229" t="s">
        <v>32</v>
      </c>
    </row>
    <row r="5" spans="1:126" ht="13.5" thickBot="1">
      <c r="A5" s="230" t="s">
        <v>33</v>
      </c>
      <c r="B5" s="229" t="s">
        <v>34</v>
      </c>
      <c r="C5" s="229" t="s">
        <v>33</v>
      </c>
      <c r="D5" s="229" t="s">
        <v>35</v>
      </c>
      <c r="E5" s="229" t="s">
        <v>36</v>
      </c>
      <c r="F5" s="229" t="s">
        <v>37</v>
      </c>
      <c r="G5" s="229" t="s">
        <v>38</v>
      </c>
      <c r="H5" s="229" t="s">
        <v>39</v>
      </c>
      <c r="I5" s="229" t="s">
        <v>40</v>
      </c>
      <c r="J5" s="229" t="s">
        <v>41</v>
      </c>
      <c r="K5" s="229" t="s">
        <v>42</v>
      </c>
      <c r="L5" s="229" t="s">
        <v>43</v>
      </c>
    </row>
    <row r="6" spans="1:126" ht="39" thickBot="1">
      <c r="A6" s="230" t="s">
        <v>2507</v>
      </c>
      <c r="B6" s="229" t="s">
        <v>44</v>
      </c>
      <c r="C6" s="229" t="s">
        <v>45</v>
      </c>
      <c r="D6" s="229" t="s">
        <v>46</v>
      </c>
      <c r="E6" s="229" t="s">
        <v>47</v>
      </c>
      <c r="F6" s="229" t="s">
        <v>48</v>
      </c>
      <c r="G6" s="229" t="s">
        <v>49</v>
      </c>
      <c r="H6" s="229" t="s">
        <v>50</v>
      </c>
      <c r="I6" s="229" t="s">
        <v>51</v>
      </c>
      <c r="J6" s="229" t="s">
        <v>52</v>
      </c>
      <c r="K6" s="229" t="s">
        <v>53</v>
      </c>
      <c r="L6" s="229" t="s">
        <v>54</v>
      </c>
      <c r="M6" s="229" t="s">
        <v>55</v>
      </c>
      <c r="N6" s="229" t="s">
        <v>56</v>
      </c>
      <c r="O6" s="229" t="s">
        <v>57</v>
      </c>
      <c r="P6" s="229" t="s">
        <v>58</v>
      </c>
      <c r="Q6" s="229" t="s">
        <v>59</v>
      </c>
      <c r="R6" s="229" t="s">
        <v>60</v>
      </c>
      <c r="S6" s="229" t="s">
        <v>61</v>
      </c>
      <c r="T6" s="229" t="s">
        <v>62</v>
      </c>
      <c r="U6" s="229" t="s">
        <v>63</v>
      </c>
      <c r="V6" s="229" t="s">
        <v>64</v>
      </c>
      <c r="W6" s="229" t="s">
        <v>65</v>
      </c>
      <c r="X6" s="229" t="s">
        <v>66</v>
      </c>
      <c r="Y6" s="229" t="s">
        <v>67</v>
      </c>
      <c r="Z6" s="229" t="s">
        <v>68</v>
      </c>
      <c r="AA6" s="229" t="s">
        <v>69</v>
      </c>
      <c r="AB6" s="229" t="s">
        <v>70</v>
      </c>
      <c r="AC6" s="229" t="s">
        <v>71</v>
      </c>
      <c r="AD6" s="229" t="s">
        <v>72</v>
      </c>
      <c r="AE6" s="229" t="s">
        <v>73</v>
      </c>
      <c r="AF6" s="229" t="s">
        <v>74</v>
      </c>
      <c r="AG6" s="229" t="s">
        <v>75</v>
      </c>
      <c r="AH6" s="229" t="s">
        <v>76</v>
      </c>
      <c r="AI6" s="229" t="s">
        <v>77</v>
      </c>
      <c r="AJ6" s="229" t="s">
        <v>78</v>
      </c>
      <c r="AK6" s="229" t="s">
        <v>79</v>
      </c>
      <c r="AL6" s="229" t="s">
        <v>80</v>
      </c>
      <c r="AM6" s="229" t="s">
        <v>81</v>
      </c>
    </row>
    <row r="7" spans="1:126" ht="13.5" thickBot="1">
      <c r="A7" s="230" t="s">
        <v>82</v>
      </c>
      <c r="B7" s="7" t="s">
        <v>83</v>
      </c>
      <c r="C7" s="7" t="s">
        <v>82</v>
      </c>
      <c r="D7" s="7" t="s">
        <v>84</v>
      </c>
      <c r="E7" s="7" t="s">
        <v>85</v>
      </c>
      <c r="F7" s="7" t="s">
        <v>86</v>
      </c>
      <c r="G7" s="7" t="s">
        <v>87</v>
      </c>
      <c r="H7" s="7" t="s">
        <v>88</v>
      </c>
      <c r="I7" s="7" t="s">
        <v>89</v>
      </c>
      <c r="J7" s="7" t="s">
        <v>90</v>
      </c>
      <c r="K7" s="7" t="s">
        <v>91</v>
      </c>
    </row>
    <row r="8" spans="1:126" ht="51.75" thickBot="1">
      <c r="A8" s="230" t="s">
        <v>92</v>
      </c>
      <c r="B8" s="229" t="s">
        <v>93</v>
      </c>
      <c r="C8" s="229" t="s">
        <v>94</v>
      </c>
      <c r="D8" s="229" t="s">
        <v>95</v>
      </c>
      <c r="E8" s="229" t="s">
        <v>96</v>
      </c>
      <c r="F8" s="229" t="s">
        <v>97</v>
      </c>
      <c r="G8" s="229" t="s">
        <v>98</v>
      </c>
      <c r="H8" s="229" t="s">
        <v>99</v>
      </c>
      <c r="I8" s="229" t="s">
        <v>100</v>
      </c>
      <c r="J8" s="229" t="s">
        <v>101</v>
      </c>
      <c r="K8" s="229" t="s">
        <v>102</v>
      </c>
      <c r="L8" s="229" t="s">
        <v>103</v>
      </c>
      <c r="M8" s="229" t="s">
        <v>104</v>
      </c>
      <c r="N8" s="229" t="s">
        <v>105</v>
      </c>
      <c r="O8" s="229" t="s">
        <v>106</v>
      </c>
      <c r="P8" s="229" t="s">
        <v>107</v>
      </c>
      <c r="Q8" s="229" t="s">
        <v>108</v>
      </c>
      <c r="R8" s="229" t="s">
        <v>109</v>
      </c>
      <c r="S8" s="229" t="s">
        <v>110</v>
      </c>
      <c r="T8" s="229" t="s">
        <v>111</v>
      </c>
      <c r="U8" s="229" t="s">
        <v>112</v>
      </c>
      <c r="V8" s="229" t="s">
        <v>113</v>
      </c>
      <c r="W8" s="229" t="s">
        <v>114</v>
      </c>
      <c r="X8" s="229" t="s">
        <v>115</v>
      </c>
      <c r="Y8" s="229" t="s">
        <v>116</v>
      </c>
      <c r="Z8" s="229" t="s">
        <v>117</v>
      </c>
      <c r="AA8" s="229" t="s">
        <v>118</v>
      </c>
      <c r="AB8" s="229" t="s">
        <v>119</v>
      </c>
      <c r="AC8" s="229" t="s">
        <v>120</v>
      </c>
      <c r="AD8" s="229" t="s">
        <v>121</v>
      </c>
      <c r="AE8" s="229" t="s">
        <v>122</v>
      </c>
      <c r="AF8" s="229" t="s">
        <v>123</v>
      </c>
      <c r="AG8" s="229" t="s">
        <v>124</v>
      </c>
      <c r="AH8" s="229" t="s">
        <v>125</v>
      </c>
      <c r="AI8" s="229" t="s">
        <v>126</v>
      </c>
      <c r="AJ8" s="229" t="s">
        <v>127</v>
      </c>
      <c r="AK8" s="229" t="s">
        <v>128</v>
      </c>
      <c r="AL8" s="229" t="s">
        <v>129</v>
      </c>
      <c r="AM8" s="229" t="s">
        <v>130</v>
      </c>
      <c r="AN8" s="229" t="s">
        <v>131</v>
      </c>
      <c r="AO8" s="229" t="s">
        <v>132</v>
      </c>
      <c r="AP8" s="229" t="s">
        <v>133</v>
      </c>
      <c r="AQ8" s="229" t="s">
        <v>134</v>
      </c>
      <c r="AR8" s="229" t="s">
        <v>135</v>
      </c>
      <c r="AS8" s="229" t="s">
        <v>136</v>
      </c>
      <c r="AT8" s="229" t="s">
        <v>137</v>
      </c>
      <c r="AU8" s="229" t="s">
        <v>138</v>
      </c>
      <c r="AV8" s="229" t="s">
        <v>139</v>
      </c>
      <c r="AW8" s="229" t="s">
        <v>58</v>
      </c>
      <c r="AX8" s="229" t="s">
        <v>140</v>
      </c>
      <c r="AY8" s="229" t="s">
        <v>141</v>
      </c>
      <c r="AZ8" s="229" t="s">
        <v>142</v>
      </c>
      <c r="BA8" s="229" t="s">
        <v>143</v>
      </c>
      <c r="BB8" s="229" t="s">
        <v>144</v>
      </c>
      <c r="BC8" s="229" t="s">
        <v>145</v>
      </c>
      <c r="BD8" s="229" t="s">
        <v>146</v>
      </c>
      <c r="BE8" s="229" t="s">
        <v>147</v>
      </c>
      <c r="BF8" s="229" t="s">
        <v>148</v>
      </c>
      <c r="BG8" s="229" t="s">
        <v>149</v>
      </c>
      <c r="BH8" s="229" t="s">
        <v>150</v>
      </c>
      <c r="BI8" s="229" t="s">
        <v>151</v>
      </c>
      <c r="BJ8" s="229" t="s">
        <v>152</v>
      </c>
      <c r="BK8" s="229" t="s">
        <v>153</v>
      </c>
      <c r="BL8" s="229" t="s">
        <v>154</v>
      </c>
      <c r="BM8" s="229" t="s">
        <v>155</v>
      </c>
      <c r="BN8" s="229" t="s">
        <v>156</v>
      </c>
      <c r="BO8" s="229" t="s">
        <v>157</v>
      </c>
      <c r="BP8" s="229" t="s">
        <v>158</v>
      </c>
      <c r="BQ8" s="229" t="s">
        <v>159</v>
      </c>
      <c r="BR8" s="229" t="s">
        <v>160</v>
      </c>
      <c r="BS8" s="229" t="s">
        <v>161</v>
      </c>
      <c r="BT8" s="229" t="s">
        <v>162</v>
      </c>
      <c r="BU8" s="229" t="s">
        <v>163</v>
      </c>
      <c r="BV8" s="229" t="s">
        <v>164</v>
      </c>
      <c r="BW8" s="229" t="s">
        <v>165</v>
      </c>
      <c r="BX8" s="229" t="s">
        <v>166</v>
      </c>
      <c r="BY8" s="229" t="s">
        <v>167</v>
      </c>
      <c r="BZ8" s="229" t="s">
        <v>168</v>
      </c>
      <c r="CA8" s="229" t="s">
        <v>169</v>
      </c>
      <c r="CB8" s="229" t="s">
        <v>170</v>
      </c>
      <c r="CC8" s="229" t="s">
        <v>171</v>
      </c>
      <c r="CD8" s="229" t="s">
        <v>172</v>
      </c>
      <c r="CE8" s="229" t="s">
        <v>173</v>
      </c>
      <c r="CF8" s="229" t="s">
        <v>174</v>
      </c>
      <c r="CG8" s="229" t="s">
        <v>175</v>
      </c>
      <c r="CH8" s="229" t="s">
        <v>176</v>
      </c>
      <c r="CI8" s="229" t="s">
        <v>177</v>
      </c>
      <c r="CJ8" s="229" t="s">
        <v>178</v>
      </c>
      <c r="CK8" s="229" t="s">
        <v>179</v>
      </c>
      <c r="CL8" s="229" t="s">
        <v>180</v>
      </c>
      <c r="CM8" s="229" t="s">
        <v>181</v>
      </c>
      <c r="CN8" s="229" t="s">
        <v>182</v>
      </c>
      <c r="CO8" s="229" t="s">
        <v>183</v>
      </c>
      <c r="CP8" s="229" t="s">
        <v>184</v>
      </c>
      <c r="CQ8" s="229" t="s">
        <v>185</v>
      </c>
      <c r="CR8" s="229" t="s">
        <v>186</v>
      </c>
      <c r="CS8" s="229" t="s">
        <v>187</v>
      </c>
      <c r="CT8" s="229" t="s">
        <v>188</v>
      </c>
      <c r="CU8" s="229" t="s">
        <v>189</v>
      </c>
      <c r="CV8" s="229" t="s">
        <v>190</v>
      </c>
      <c r="CW8" s="229" t="s">
        <v>191</v>
      </c>
      <c r="CX8" s="229" t="s">
        <v>192</v>
      </c>
      <c r="CY8" s="229" t="s">
        <v>193</v>
      </c>
      <c r="CZ8" s="229" t="s">
        <v>194</v>
      </c>
      <c r="DA8" s="229" t="s">
        <v>195</v>
      </c>
      <c r="DB8" s="229" t="s">
        <v>196</v>
      </c>
      <c r="DC8" s="229" t="s">
        <v>197</v>
      </c>
      <c r="DD8" s="229" t="s">
        <v>198</v>
      </c>
      <c r="DE8" s="229" t="s">
        <v>199</v>
      </c>
      <c r="DF8" s="229" t="s">
        <v>200</v>
      </c>
      <c r="DG8" s="229" t="s">
        <v>201</v>
      </c>
      <c r="DH8" s="229" t="s">
        <v>202</v>
      </c>
      <c r="DI8" s="229" t="s">
        <v>203</v>
      </c>
      <c r="DJ8" s="229" t="s">
        <v>204</v>
      </c>
      <c r="DK8" s="229" t="s">
        <v>205</v>
      </c>
      <c r="DL8" s="229" t="s">
        <v>206</v>
      </c>
      <c r="DM8" s="229" t="s">
        <v>207</v>
      </c>
      <c r="DN8" s="229" t="s">
        <v>208</v>
      </c>
      <c r="DO8" s="229" t="s">
        <v>209</v>
      </c>
    </row>
    <row r="9" spans="1:126" ht="39" thickBot="1">
      <c r="A9" s="230" t="s">
        <v>210</v>
      </c>
      <c r="B9" s="229" t="s">
        <v>211</v>
      </c>
      <c r="C9" s="229" t="s">
        <v>203</v>
      </c>
      <c r="D9" s="229" t="s">
        <v>46</v>
      </c>
      <c r="E9" s="229" t="s">
        <v>212</v>
      </c>
      <c r="F9" s="229" t="s">
        <v>213</v>
      </c>
      <c r="G9" s="229" t="s">
        <v>214</v>
      </c>
      <c r="H9" s="229" t="s">
        <v>215</v>
      </c>
      <c r="I9" s="229" t="s">
        <v>216</v>
      </c>
      <c r="J9" s="229" t="s">
        <v>217</v>
      </c>
      <c r="K9" s="229" t="s">
        <v>218</v>
      </c>
      <c r="L9" s="229" t="s">
        <v>219</v>
      </c>
      <c r="M9" s="229" t="s">
        <v>220</v>
      </c>
      <c r="N9" s="229" t="s">
        <v>221</v>
      </c>
      <c r="O9" s="229" t="s">
        <v>222</v>
      </c>
      <c r="P9" s="229" t="s">
        <v>223</v>
      </c>
      <c r="Q9" s="229" t="s">
        <v>224</v>
      </c>
      <c r="R9" s="229" t="s">
        <v>86</v>
      </c>
      <c r="S9" s="229" t="s">
        <v>225</v>
      </c>
      <c r="T9" s="229" t="s">
        <v>210</v>
      </c>
      <c r="U9" s="229" t="s">
        <v>226</v>
      </c>
      <c r="V9" s="229" t="s">
        <v>227</v>
      </c>
      <c r="W9" s="229" t="s">
        <v>228</v>
      </c>
      <c r="X9" s="229" t="s">
        <v>229</v>
      </c>
      <c r="Y9" s="229" t="s">
        <v>230</v>
      </c>
      <c r="Z9" s="229" t="s">
        <v>231</v>
      </c>
      <c r="AA9" s="229" t="s">
        <v>232</v>
      </c>
      <c r="AB9" s="229" t="s">
        <v>233</v>
      </c>
      <c r="AC9" s="229" t="s">
        <v>234</v>
      </c>
      <c r="AD9" s="229" t="s">
        <v>235</v>
      </c>
      <c r="AE9" s="229" t="s">
        <v>236</v>
      </c>
      <c r="AF9" s="229" t="s">
        <v>55</v>
      </c>
      <c r="AG9" s="229" t="s">
        <v>237</v>
      </c>
      <c r="AH9" s="229" t="s">
        <v>238</v>
      </c>
      <c r="AI9" s="229" t="s">
        <v>239</v>
      </c>
      <c r="AJ9" s="229" t="s">
        <v>240</v>
      </c>
      <c r="AK9" s="229" t="s">
        <v>57</v>
      </c>
      <c r="AL9" s="229" t="s">
        <v>58</v>
      </c>
      <c r="AM9" s="229" t="s">
        <v>241</v>
      </c>
      <c r="AN9" s="229" t="s">
        <v>242</v>
      </c>
      <c r="AO9" s="229" t="s">
        <v>243</v>
      </c>
      <c r="AP9" s="229" t="s">
        <v>244</v>
      </c>
      <c r="AQ9" s="229" t="s">
        <v>245</v>
      </c>
      <c r="AR9" s="229" t="s">
        <v>246</v>
      </c>
      <c r="AS9" s="229" t="s">
        <v>60</v>
      </c>
      <c r="AT9" s="229" t="s">
        <v>247</v>
      </c>
      <c r="AU9" s="229" t="s">
        <v>62</v>
      </c>
      <c r="AV9" s="229" t="s">
        <v>248</v>
      </c>
      <c r="AW9" s="229" t="s">
        <v>249</v>
      </c>
      <c r="AX9" s="229" t="s">
        <v>250</v>
      </c>
      <c r="AY9" s="229" t="s">
        <v>251</v>
      </c>
      <c r="AZ9" s="229" t="s">
        <v>66</v>
      </c>
      <c r="BA9" s="229" t="s">
        <v>252</v>
      </c>
      <c r="BB9" s="229" t="s">
        <v>253</v>
      </c>
      <c r="BC9" s="229" t="s">
        <v>254</v>
      </c>
      <c r="BD9" s="229" t="s">
        <v>255</v>
      </c>
      <c r="BE9" s="229" t="s">
        <v>256</v>
      </c>
      <c r="BF9" s="229" t="s">
        <v>257</v>
      </c>
      <c r="BG9" s="229" t="s">
        <v>258</v>
      </c>
      <c r="BH9" s="229" t="s">
        <v>259</v>
      </c>
      <c r="BI9" s="229" t="s">
        <v>260</v>
      </c>
      <c r="BJ9" s="229" t="s">
        <v>261</v>
      </c>
      <c r="BK9" s="229" t="s">
        <v>262</v>
      </c>
      <c r="BL9" s="229" t="s">
        <v>263</v>
      </c>
      <c r="BM9" s="229" t="s">
        <v>264</v>
      </c>
      <c r="BN9" s="229" t="s">
        <v>265</v>
      </c>
      <c r="BO9" s="229" t="s">
        <v>266</v>
      </c>
      <c r="BP9" s="229" t="s">
        <v>267</v>
      </c>
    </row>
    <row r="10" spans="1:126" ht="39" thickBot="1">
      <c r="A10" s="230" t="s">
        <v>268</v>
      </c>
      <c r="B10" s="229" t="s">
        <v>269</v>
      </c>
      <c r="C10" s="229" t="s">
        <v>270</v>
      </c>
      <c r="D10" s="229" t="s">
        <v>271</v>
      </c>
      <c r="E10" s="229" t="s">
        <v>272</v>
      </c>
      <c r="F10" s="229" t="s">
        <v>273</v>
      </c>
      <c r="G10" s="229" t="s">
        <v>274</v>
      </c>
      <c r="H10" s="229" t="s">
        <v>275</v>
      </c>
      <c r="I10" s="229" t="s">
        <v>276</v>
      </c>
      <c r="J10" s="229" t="s">
        <v>277</v>
      </c>
      <c r="K10" s="229" t="s">
        <v>278</v>
      </c>
      <c r="L10" s="229" t="s">
        <v>279</v>
      </c>
      <c r="M10" s="229" t="s">
        <v>280</v>
      </c>
      <c r="N10" s="229" t="s">
        <v>281</v>
      </c>
      <c r="O10" s="229" t="s">
        <v>86</v>
      </c>
      <c r="P10" s="229" t="s">
        <v>282</v>
      </c>
      <c r="Q10" s="229" t="s">
        <v>196</v>
      </c>
    </row>
    <row r="11" spans="1:126" ht="39" thickBot="1">
      <c r="A11" s="230" t="s">
        <v>283</v>
      </c>
      <c r="B11" s="229" t="s">
        <v>284</v>
      </c>
      <c r="C11" s="229" t="s">
        <v>285</v>
      </c>
      <c r="D11" s="229" t="s">
        <v>286</v>
      </c>
      <c r="E11" s="229" t="s">
        <v>287</v>
      </c>
      <c r="F11" s="229" t="s">
        <v>283</v>
      </c>
      <c r="G11" s="229" t="s">
        <v>288</v>
      </c>
      <c r="H11" s="229" t="s">
        <v>289</v>
      </c>
      <c r="I11" s="229" t="s">
        <v>290</v>
      </c>
      <c r="J11" s="229" t="s">
        <v>291</v>
      </c>
      <c r="K11" s="229" t="s">
        <v>56</v>
      </c>
      <c r="L11" s="229" t="s">
        <v>292</v>
      </c>
      <c r="M11" s="229" t="s">
        <v>293</v>
      </c>
      <c r="N11" s="229" t="s">
        <v>294</v>
      </c>
      <c r="O11" s="229" t="s">
        <v>295</v>
      </c>
      <c r="P11" s="229" t="s">
        <v>296</v>
      </c>
      <c r="Q11" s="229" t="s">
        <v>297</v>
      </c>
      <c r="R11" s="229" t="s">
        <v>66</v>
      </c>
      <c r="S11" s="229" t="s">
        <v>298</v>
      </c>
      <c r="T11" s="229" t="s">
        <v>299</v>
      </c>
      <c r="U11" s="229" t="s">
        <v>300</v>
      </c>
      <c r="V11" s="229" t="s">
        <v>301</v>
      </c>
      <c r="W11" s="229" t="s">
        <v>302</v>
      </c>
      <c r="X11" s="229" t="s">
        <v>303</v>
      </c>
      <c r="Y11" s="229" t="s">
        <v>304</v>
      </c>
      <c r="Z11" s="229" t="s">
        <v>305</v>
      </c>
      <c r="AA11" s="229" t="s">
        <v>306</v>
      </c>
      <c r="AB11" s="229" t="s">
        <v>307</v>
      </c>
      <c r="AC11" s="229" t="s">
        <v>308</v>
      </c>
      <c r="AD11" s="229" t="s">
        <v>309</v>
      </c>
      <c r="AE11" s="229" t="s">
        <v>310</v>
      </c>
      <c r="AF11" s="229" t="s">
        <v>311</v>
      </c>
      <c r="AG11" s="229" t="s">
        <v>312</v>
      </c>
      <c r="AH11" s="229" t="s">
        <v>313</v>
      </c>
      <c r="AI11" s="229" t="s">
        <v>314</v>
      </c>
      <c r="AJ11" s="229" t="s">
        <v>315</v>
      </c>
      <c r="AK11" s="229" t="s">
        <v>316</v>
      </c>
      <c r="AL11" s="229" t="s">
        <v>317</v>
      </c>
      <c r="AM11" s="229" t="s">
        <v>318</v>
      </c>
      <c r="AN11" s="229" t="s">
        <v>319</v>
      </c>
    </row>
    <row r="12" spans="1:126" ht="64.5" thickBot="1">
      <c r="A12" s="230" t="s">
        <v>320</v>
      </c>
      <c r="B12" s="229" t="s">
        <v>44</v>
      </c>
      <c r="C12" s="229" t="s">
        <v>321</v>
      </c>
      <c r="D12" s="229" t="s">
        <v>322</v>
      </c>
      <c r="E12" s="229" t="s">
        <v>323</v>
      </c>
      <c r="F12" s="229" t="s">
        <v>324</v>
      </c>
      <c r="G12" s="229" t="s">
        <v>325</v>
      </c>
      <c r="H12" s="229" t="s">
        <v>326</v>
      </c>
      <c r="I12" s="229" t="s">
        <v>327</v>
      </c>
      <c r="J12" s="229" t="s">
        <v>328</v>
      </c>
      <c r="K12" s="229" t="s">
        <v>329</v>
      </c>
      <c r="L12" s="229" t="s">
        <v>330</v>
      </c>
      <c r="M12" s="229" t="s">
        <v>331</v>
      </c>
      <c r="N12" s="229" t="s">
        <v>332</v>
      </c>
      <c r="O12" s="229" t="s">
        <v>333</v>
      </c>
      <c r="P12" s="229" t="s">
        <v>320</v>
      </c>
      <c r="Q12" s="229" t="s">
        <v>334</v>
      </c>
      <c r="R12" s="229" t="s">
        <v>335</v>
      </c>
      <c r="S12" s="229" t="s">
        <v>336</v>
      </c>
      <c r="T12" s="229" t="s">
        <v>337</v>
      </c>
      <c r="U12" s="229" t="s">
        <v>338</v>
      </c>
      <c r="V12" s="229" t="s">
        <v>339</v>
      </c>
      <c r="W12" s="229" t="s">
        <v>66</v>
      </c>
      <c r="X12" s="229" t="s">
        <v>340</v>
      </c>
      <c r="Y12" s="229" t="s">
        <v>303</v>
      </c>
      <c r="Z12" s="229" t="s">
        <v>341</v>
      </c>
      <c r="AA12" s="229" t="s">
        <v>342</v>
      </c>
      <c r="AB12" s="229" t="s">
        <v>343</v>
      </c>
      <c r="AC12" s="229" t="s">
        <v>344</v>
      </c>
      <c r="AD12" s="229" t="s">
        <v>345</v>
      </c>
      <c r="AE12" s="229" t="s">
        <v>346</v>
      </c>
      <c r="AF12" s="229" t="s">
        <v>347</v>
      </c>
      <c r="AG12" s="229" t="s">
        <v>348</v>
      </c>
      <c r="AH12" s="229" t="s">
        <v>349</v>
      </c>
      <c r="AI12" s="229" t="s">
        <v>350</v>
      </c>
      <c r="AJ12" s="229" t="s">
        <v>351</v>
      </c>
      <c r="AK12" s="229" t="s">
        <v>352</v>
      </c>
      <c r="AL12" s="229" t="s">
        <v>353</v>
      </c>
      <c r="AM12" s="229" t="s">
        <v>354</v>
      </c>
      <c r="AN12" s="229" t="s">
        <v>355</v>
      </c>
      <c r="AO12" s="229" t="s">
        <v>356</v>
      </c>
      <c r="AP12" s="229" t="s">
        <v>357</v>
      </c>
      <c r="AQ12" s="229" t="s">
        <v>358</v>
      </c>
      <c r="AR12" s="229" t="s">
        <v>359</v>
      </c>
      <c r="AS12" s="229" t="s">
        <v>360</v>
      </c>
      <c r="AT12" s="229" t="s">
        <v>361</v>
      </c>
      <c r="AU12" s="229" t="s">
        <v>362</v>
      </c>
    </row>
    <row r="13" spans="1:126" ht="51.75" thickBot="1">
      <c r="A13" s="230" t="s">
        <v>55</v>
      </c>
      <c r="B13" s="229" t="s">
        <v>363</v>
      </c>
      <c r="C13" s="229" t="s">
        <v>364</v>
      </c>
      <c r="D13" s="229" t="s">
        <v>365</v>
      </c>
      <c r="E13" s="229" t="s">
        <v>366</v>
      </c>
      <c r="F13" s="229" t="s">
        <v>367</v>
      </c>
      <c r="G13" s="229" t="s">
        <v>368</v>
      </c>
      <c r="H13" s="229" t="s">
        <v>369</v>
      </c>
      <c r="I13" s="229" t="s">
        <v>370</v>
      </c>
      <c r="J13" s="229" t="s">
        <v>371</v>
      </c>
      <c r="K13" s="229" t="s">
        <v>372</v>
      </c>
      <c r="L13" s="229" t="s">
        <v>373</v>
      </c>
      <c r="M13" s="229" t="s">
        <v>374</v>
      </c>
      <c r="N13" s="229" t="s">
        <v>375</v>
      </c>
      <c r="O13" s="229" t="s">
        <v>281</v>
      </c>
      <c r="P13" s="229" t="s">
        <v>376</v>
      </c>
      <c r="Q13" s="229" t="s">
        <v>377</v>
      </c>
      <c r="R13" s="229" t="s">
        <v>378</v>
      </c>
      <c r="S13" s="229" t="s">
        <v>379</v>
      </c>
      <c r="T13" s="229" t="s">
        <v>380</v>
      </c>
      <c r="U13" s="229" t="s">
        <v>381</v>
      </c>
      <c r="V13" s="229" t="s">
        <v>382</v>
      </c>
      <c r="W13" s="229" t="s">
        <v>383</v>
      </c>
      <c r="X13" s="229" t="s">
        <v>384</v>
      </c>
      <c r="Y13" s="229" t="s">
        <v>385</v>
      </c>
      <c r="Z13" s="229" t="s">
        <v>386</v>
      </c>
      <c r="AA13" s="229" t="s">
        <v>387</v>
      </c>
      <c r="AB13" s="229" t="s">
        <v>388</v>
      </c>
      <c r="AC13" s="229" t="s">
        <v>389</v>
      </c>
      <c r="AD13" s="229" t="s">
        <v>390</v>
      </c>
      <c r="AE13" s="229" t="s">
        <v>391</v>
      </c>
      <c r="AF13" s="229" t="s">
        <v>392</v>
      </c>
      <c r="AG13" s="229" t="s">
        <v>393</v>
      </c>
      <c r="AH13" s="229" t="s">
        <v>394</v>
      </c>
      <c r="AI13" s="229" t="s">
        <v>395</v>
      </c>
      <c r="AJ13" s="229" t="s">
        <v>396</v>
      </c>
      <c r="AK13" s="229" t="s">
        <v>397</v>
      </c>
      <c r="AL13" s="229" t="s">
        <v>398</v>
      </c>
      <c r="AM13" s="229" t="s">
        <v>399</v>
      </c>
      <c r="AN13" s="229" t="s">
        <v>400</v>
      </c>
      <c r="AO13" s="229" t="s">
        <v>401</v>
      </c>
      <c r="AP13" s="229" t="s">
        <v>402</v>
      </c>
      <c r="AQ13" s="229" t="s">
        <v>403</v>
      </c>
      <c r="AR13" s="229" t="s">
        <v>404</v>
      </c>
      <c r="AS13" s="229" t="s">
        <v>405</v>
      </c>
      <c r="AT13" s="229" t="s">
        <v>406</v>
      </c>
      <c r="AU13" s="229" t="s">
        <v>407</v>
      </c>
      <c r="AV13" s="229" t="s">
        <v>408</v>
      </c>
      <c r="AW13" s="229" t="s">
        <v>409</v>
      </c>
      <c r="AX13" s="229" t="s">
        <v>410</v>
      </c>
      <c r="AY13" s="229" t="s">
        <v>411</v>
      </c>
      <c r="AZ13" s="229" t="s">
        <v>412</v>
      </c>
      <c r="BA13" s="229" t="s">
        <v>413</v>
      </c>
      <c r="BB13" s="229" t="s">
        <v>414</v>
      </c>
      <c r="BC13" s="229" t="s">
        <v>415</v>
      </c>
      <c r="BD13" s="229" t="s">
        <v>416</v>
      </c>
      <c r="BE13" s="229" t="s">
        <v>417</v>
      </c>
      <c r="BF13" s="229" t="s">
        <v>418</v>
      </c>
      <c r="BG13" s="229" t="s">
        <v>419</v>
      </c>
      <c r="BH13" s="229" t="s">
        <v>420</v>
      </c>
      <c r="BI13" s="229" t="s">
        <v>421</v>
      </c>
      <c r="BJ13" s="229" t="s">
        <v>422</v>
      </c>
      <c r="BK13" s="229" t="s">
        <v>423</v>
      </c>
      <c r="BL13" s="229" t="s">
        <v>424</v>
      </c>
      <c r="BM13" s="229" t="s">
        <v>425</v>
      </c>
      <c r="BN13" s="229" t="s">
        <v>426</v>
      </c>
      <c r="BO13" s="229" t="s">
        <v>427</v>
      </c>
      <c r="BP13" s="229" t="s">
        <v>428</v>
      </c>
      <c r="BQ13" s="229" t="s">
        <v>429</v>
      </c>
      <c r="BR13" s="229" t="s">
        <v>430</v>
      </c>
      <c r="BS13" s="229" t="s">
        <v>431</v>
      </c>
      <c r="BT13" s="229" t="s">
        <v>432</v>
      </c>
      <c r="BU13" s="229" t="s">
        <v>433</v>
      </c>
      <c r="BV13" s="229" t="s">
        <v>434</v>
      </c>
      <c r="BW13" s="229" t="s">
        <v>435</v>
      </c>
      <c r="BX13" s="229" t="s">
        <v>436</v>
      </c>
      <c r="BY13" s="229" t="s">
        <v>437</v>
      </c>
      <c r="BZ13" s="229" t="s">
        <v>438</v>
      </c>
      <c r="CA13" s="229" t="s">
        <v>439</v>
      </c>
      <c r="CB13" s="229" t="s">
        <v>440</v>
      </c>
      <c r="CC13" s="229" t="s">
        <v>441</v>
      </c>
      <c r="CD13" s="229" t="s">
        <v>442</v>
      </c>
    </row>
    <row r="14" spans="1:126" ht="51.75" thickBot="1">
      <c r="A14" s="230" t="s">
        <v>56</v>
      </c>
      <c r="B14" s="229" t="s">
        <v>443</v>
      </c>
      <c r="C14" s="229" t="s">
        <v>444</v>
      </c>
      <c r="D14" s="229" t="s">
        <v>445</v>
      </c>
      <c r="E14" s="229" t="s">
        <v>446</v>
      </c>
      <c r="F14" s="229" t="s">
        <v>447</v>
      </c>
      <c r="G14" s="229" t="s">
        <v>448</v>
      </c>
      <c r="H14" s="229" t="s">
        <v>449</v>
      </c>
      <c r="I14" s="229" t="s">
        <v>450</v>
      </c>
      <c r="J14" s="229" t="s">
        <v>451</v>
      </c>
      <c r="K14" s="229" t="s">
        <v>452</v>
      </c>
      <c r="L14" s="229" t="s">
        <v>453</v>
      </c>
      <c r="M14" s="229" t="s">
        <v>454</v>
      </c>
      <c r="N14" s="229" t="s">
        <v>455</v>
      </c>
      <c r="O14" s="229" t="s">
        <v>456</v>
      </c>
      <c r="P14" s="229" t="s">
        <v>457</v>
      </c>
      <c r="Q14" s="229" t="s">
        <v>458</v>
      </c>
      <c r="R14" s="229" t="s">
        <v>459</v>
      </c>
      <c r="S14" s="229" t="s">
        <v>460</v>
      </c>
      <c r="T14" s="229" t="s">
        <v>461</v>
      </c>
      <c r="U14" s="229" t="s">
        <v>462</v>
      </c>
      <c r="V14" s="229" t="s">
        <v>463</v>
      </c>
      <c r="W14" s="229" t="s">
        <v>464</v>
      </c>
      <c r="X14" s="229" t="s">
        <v>52</v>
      </c>
      <c r="Y14" s="229" t="s">
        <v>465</v>
      </c>
      <c r="Z14" s="229" t="s">
        <v>466</v>
      </c>
      <c r="AA14" s="229" t="s">
        <v>467</v>
      </c>
      <c r="AB14" s="229" t="s">
        <v>468</v>
      </c>
      <c r="AC14" s="229" t="s">
        <v>469</v>
      </c>
      <c r="AD14" s="229" t="s">
        <v>470</v>
      </c>
      <c r="AE14" s="229" t="s">
        <v>471</v>
      </c>
      <c r="AF14" s="229" t="s">
        <v>472</v>
      </c>
      <c r="AG14" s="229" t="s">
        <v>473</v>
      </c>
      <c r="AH14" s="229" t="s">
        <v>474</v>
      </c>
      <c r="AI14" s="229" t="s">
        <v>475</v>
      </c>
      <c r="AJ14" s="229" t="s">
        <v>476</v>
      </c>
      <c r="AK14" s="229" t="s">
        <v>477</v>
      </c>
      <c r="AL14" s="229" t="s">
        <v>478</v>
      </c>
      <c r="AM14" s="229" t="s">
        <v>479</v>
      </c>
      <c r="AN14" s="229" t="s">
        <v>480</v>
      </c>
      <c r="AO14" s="229" t="s">
        <v>481</v>
      </c>
      <c r="AP14" s="229" t="s">
        <v>482</v>
      </c>
      <c r="AQ14" s="229" t="s">
        <v>483</v>
      </c>
      <c r="AR14" s="229" t="s">
        <v>484</v>
      </c>
      <c r="AS14" s="229" t="s">
        <v>485</v>
      </c>
      <c r="AT14" s="229" t="s">
        <v>486</v>
      </c>
      <c r="AU14" s="229" t="s">
        <v>487</v>
      </c>
      <c r="AV14" s="229" t="s">
        <v>488</v>
      </c>
      <c r="AW14" s="229" t="s">
        <v>489</v>
      </c>
      <c r="AX14" s="229" t="s">
        <v>490</v>
      </c>
      <c r="AY14" s="229" t="s">
        <v>491</v>
      </c>
      <c r="AZ14" s="229" t="s">
        <v>492</v>
      </c>
      <c r="BA14" s="229" t="s">
        <v>493</v>
      </c>
      <c r="BB14" s="229" t="s">
        <v>494</v>
      </c>
      <c r="BC14" s="229" t="s">
        <v>495</v>
      </c>
      <c r="BD14" s="229" t="s">
        <v>496</v>
      </c>
      <c r="BE14" s="229" t="s">
        <v>497</v>
      </c>
      <c r="BF14" s="229" t="s">
        <v>498</v>
      </c>
      <c r="BG14" s="229" t="s">
        <v>499</v>
      </c>
      <c r="BH14" s="229" t="s">
        <v>500</v>
      </c>
      <c r="BI14" s="229" t="s">
        <v>501</v>
      </c>
      <c r="BJ14" s="229" t="s">
        <v>502</v>
      </c>
      <c r="BK14" s="229" t="s">
        <v>503</v>
      </c>
      <c r="BL14" s="229" t="s">
        <v>504</v>
      </c>
      <c r="BM14" s="229" t="s">
        <v>505</v>
      </c>
      <c r="BN14" s="229" t="s">
        <v>506</v>
      </c>
      <c r="BO14" s="229" t="s">
        <v>507</v>
      </c>
      <c r="BP14" s="229" t="s">
        <v>508</v>
      </c>
      <c r="BQ14" s="229" t="s">
        <v>509</v>
      </c>
      <c r="BR14" s="229" t="s">
        <v>510</v>
      </c>
      <c r="BS14" s="229" t="s">
        <v>511</v>
      </c>
      <c r="BT14" s="229" t="s">
        <v>512</v>
      </c>
      <c r="BU14" s="229" t="s">
        <v>513</v>
      </c>
      <c r="BV14" s="229" t="s">
        <v>514</v>
      </c>
      <c r="BW14" s="229" t="s">
        <v>515</v>
      </c>
      <c r="BX14" s="229" t="s">
        <v>516</v>
      </c>
      <c r="BY14" s="229" t="s">
        <v>517</v>
      </c>
      <c r="BZ14" s="229" t="s">
        <v>518</v>
      </c>
      <c r="CA14" s="229" t="s">
        <v>519</v>
      </c>
      <c r="CB14" s="229" t="s">
        <v>520</v>
      </c>
      <c r="CC14" s="229" t="s">
        <v>521</v>
      </c>
      <c r="CD14" s="229" t="s">
        <v>522</v>
      </c>
      <c r="CE14" s="229" t="s">
        <v>523</v>
      </c>
      <c r="CF14" s="229" t="s">
        <v>524</v>
      </c>
      <c r="CG14" s="229" t="s">
        <v>525</v>
      </c>
    </row>
    <row r="15" spans="1:126" ht="39" thickBot="1">
      <c r="A15" s="230" t="s">
        <v>526</v>
      </c>
      <c r="B15" s="229" t="s">
        <v>527</v>
      </c>
      <c r="C15" s="229" t="s">
        <v>528</v>
      </c>
      <c r="D15" s="229" t="s">
        <v>529</v>
      </c>
      <c r="E15" s="229" t="s">
        <v>530</v>
      </c>
      <c r="F15" s="229" t="s">
        <v>531</v>
      </c>
      <c r="G15" s="229" t="s">
        <v>532</v>
      </c>
      <c r="H15" s="229" t="s">
        <v>533</v>
      </c>
      <c r="I15" s="229" t="s">
        <v>534</v>
      </c>
      <c r="J15" s="229" t="s">
        <v>451</v>
      </c>
      <c r="K15" s="229" t="s">
        <v>535</v>
      </c>
      <c r="L15" s="229" t="s">
        <v>536</v>
      </c>
      <c r="M15" s="229" t="s">
        <v>537</v>
      </c>
      <c r="N15" s="229" t="s">
        <v>538</v>
      </c>
      <c r="O15" s="229" t="s">
        <v>539</v>
      </c>
      <c r="P15" s="229" t="s">
        <v>540</v>
      </c>
      <c r="Q15" s="229" t="s">
        <v>541</v>
      </c>
      <c r="R15" s="229" t="s">
        <v>542</v>
      </c>
      <c r="S15" s="229" t="s">
        <v>543</v>
      </c>
      <c r="T15" s="229" t="s">
        <v>544</v>
      </c>
      <c r="U15" s="229" t="s">
        <v>545</v>
      </c>
      <c r="V15" s="229" t="s">
        <v>546</v>
      </c>
      <c r="W15" s="229" t="s">
        <v>547</v>
      </c>
      <c r="X15" s="229" t="s">
        <v>548</v>
      </c>
      <c r="Y15" s="229" t="s">
        <v>378</v>
      </c>
      <c r="Z15" s="229" t="s">
        <v>549</v>
      </c>
      <c r="AA15" s="229" t="s">
        <v>550</v>
      </c>
      <c r="AB15" s="229" t="s">
        <v>551</v>
      </c>
      <c r="AC15" s="229" t="s">
        <v>552</v>
      </c>
      <c r="AD15" s="229" t="s">
        <v>553</v>
      </c>
      <c r="AE15" s="229" t="s">
        <v>554</v>
      </c>
      <c r="AF15" s="229" t="s">
        <v>555</v>
      </c>
      <c r="AG15" s="229" t="s">
        <v>556</v>
      </c>
      <c r="AH15" s="229" t="s">
        <v>557</v>
      </c>
      <c r="AI15" s="229" t="s">
        <v>558</v>
      </c>
      <c r="AJ15" s="229" t="s">
        <v>559</v>
      </c>
      <c r="AK15" s="229" t="s">
        <v>560</v>
      </c>
      <c r="AL15" s="229" t="s">
        <v>561</v>
      </c>
      <c r="AM15" s="229" t="s">
        <v>562</v>
      </c>
      <c r="AN15" s="229" t="s">
        <v>563</v>
      </c>
      <c r="AO15" s="229" t="s">
        <v>564</v>
      </c>
      <c r="AP15" s="229" t="s">
        <v>565</v>
      </c>
      <c r="AQ15" s="229" t="s">
        <v>566</v>
      </c>
      <c r="AR15" s="229" t="s">
        <v>567</v>
      </c>
      <c r="AS15" s="229" t="s">
        <v>568</v>
      </c>
      <c r="AT15" s="229" t="s">
        <v>569</v>
      </c>
      <c r="AU15" s="229" t="s">
        <v>570</v>
      </c>
      <c r="AV15" s="229" t="s">
        <v>571</v>
      </c>
      <c r="AW15" s="229" t="s">
        <v>14</v>
      </c>
      <c r="AX15" s="229" t="s">
        <v>572</v>
      </c>
      <c r="AY15" s="229" t="s">
        <v>573</v>
      </c>
      <c r="AZ15" s="229" t="s">
        <v>574</v>
      </c>
      <c r="BA15" s="229" t="s">
        <v>575</v>
      </c>
      <c r="BB15" s="229" t="s">
        <v>576</v>
      </c>
      <c r="BC15" s="229" t="s">
        <v>577</v>
      </c>
      <c r="BD15" s="229" t="s">
        <v>578</v>
      </c>
      <c r="BE15" s="229" t="s">
        <v>579</v>
      </c>
      <c r="BF15" s="229" t="s">
        <v>580</v>
      </c>
      <c r="BG15" s="229" t="s">
        <v>581</v>
      </c>
      <c r="BH15" s="229" t="s">
        <v>582</v>
      </c>
      <c r="BI15" s="229" t="s">
        <v>583</v>
      </c>
      <c r="BJ15" s="229" t="s">
        <v>584</v>
      </c>
      <c r="BK15" s="229" t="s">
        <v>585</v>
      </c>
      <c r="BL15" s="229" t="s">
        <v>586</v>
      </c>
      <c r="BM15" s="229" t="s">
        <v>587</v>
      </c>
      <c r="BN15" s="229" t="s">
        <v>588</v>
      </c>
      <c r="BO15" s="229" t="s">
        <v>589</v>
      </c>
      <c r="BP15" s="229" t="s">
        <v>590</v>
      </c>
      <c r="BQ15" s="229" t="s">
        <v>591</v>
      </c>
      <c r="BR15" s="229" t="s">
        <v>592</v>
      </c>
      <c r="BS15" s="229" t="s">
        <v>593</v>
      </c>
      <c r="BT15" s="229" t="s">
        <v>594</v>
      </c>
      <c r="BU15" s="229" t="s">
        <v>595</v>
      </c>
      <c r="BV15" s="229" t="s">
        <v>596</v>
      </c>
      <c r="BW15" s="229" t="s">
        <v>597</v>
      </c>
      <c r="BX15" s="229" t="s">
        <v>414</v>
      </c>
      <c r="BY15" s="229" t="s">
        <v>598</v>
      </c>
      <c r="BZ15" s="229" t="s">
        <v>599</v>
      </c>
      <c r="CA15" s="229" t="s">
        <v>600</v>
      </c>
      <c r="CB15" s="229" t="s">
        <v>231</v>
      </c>
      <c r="CC15" s="229" t="s">
        <v>601</v>
      </c>
      <c r="CD15" s="229" t="s">
        <v>602</v>
      </c>
      <c r="CE15" s="229" t="s">
        <v>603</v>
      </c>
      <c r="CF15" s="229" t="s">
        <v>604</v>
      </c>
      <c r="CG15" s="229" t="s">
        <v>605</v>
      </c>
      <c r="CH15" s="229" t="s">
        <v>606</v>
      </c>
      <c r="CI15" s="229" t="s">
        <v>607</v>
      </c>
      <c r="CJ15" s="229" t="s">
        <v>608</v>
      </c>
      <c r="CK15" s="229" t="s">
        <v>609</v>
      </c>
      <c r="CL15" s="229" t="s">
        <v>610</v>
      </c>
      <c r="CM15" s="229" t="s">
        <v>611</v>
      </c>
      <c r="CN15" s="229" t="s">
        <v>612</v>
      </c>
      <c r="CO15" s="229" t="s">
        <v>613</v>
      </c>
      <c r="CP15" s="229" t="s">
        <v>614</v>
      </c>
      <c r="CQ15" s="229" t="s">
        <v>615</v>
      </c>
      <c r="CR15" s="229" t="s">
        <v>616</v>
      </c>
      <c r="CS15" s="229" t="s">
        <v>617</v>
      </c>
      <c r="CT15" s="229" t="s">
        <v>618</v>
      </c>
      <c r="CU15" s="229" t="s">
        <v>619</v>
      </c>
      <c r="CV15" s="229" t="s">
        <v>620</v>
      </c>
      <c r="CW15" s="229" t="s">
        <v>621</v>
      </c>
      <c r="CX15" s="229" t="s">
        <v>187</v>
      </c>
      <c r="CY15" s="229" t="s">
        <v>622</v>
      </c>
      <c r="CZ15" s="229" t="s">
        <v>623</v>
      </c>
      <c r="DA15" s="229" t="s">
        <v>624</v>
      </c>
      <c r="DB15" s="229" t="s">
        <v>625</v>
      </c>
      <c r="DC15" s="229" t="s">
        <v>626</v>
      </c>
      <c r="DD15" s="229" t="s">
        <v>627</v>
      </c>
      <c r="DE15" s="229" t="s">
        <v>628</v>
      </c>
      <c r="DF15" s="229" t="s">
        <v>629</v>
      </c>
      <c r="DG15" s="229" t="s">
        <v>630</v>
      </c>
      <c r="DH15" s="229" t="s">
        <v>631</v>
      </c>
      <c r="DI15" s="229" t="s">
        <v>632</v>
      </c>
      <c r="DJ15" s="229" t="s">
        <v>633</v>
      </c>
      <c r="DK15" s="229" t="s">
        <v>634</v>
      </c>
      <c r="DL15" s="229" t="s">
        <v>635</v>
      </c>
      <c r="DM15" s="229" t="s">
        <v>636</v>
      </c>
      <c r="DN15" s="229" t="s">
        <v>637</v>
      </c>
      <c r="DO15" s="229" t="s">
        <v>638</v>
      </c>
      <c r="DP15" s="229" t="s">
        <v>639</v>
      </c>
      <c r="DQ15" s="229" t="s">
        <v>640</v>
      </c>
      <c r="DR15" s="229" t="s">
        <v>641</v>
      </c>
      <c r="DS15" s="229" t="s">
        <v>642</v>
      </c>
      <c r="DT15" s="229" t="s">
        <v>643</v>
      </c>
      <c r="DU15" s="229" t="s">
        <v>644</v>
      </c>
      <c r="DV15" s="229" t="s">
        <v>645</v>
      </c>
    </row>
    <row r="16" spans="1:126" ht="39" thickBot="1">
      <c r="A16" s="230" t="s">
        <v>646</v>
      </c>
      <c r="B16" s="229" t="s">
        <v>647</v>
      </c>
      <c r="C16" s="229" t="s">
        <v>648</v>
      </c>
      <c r="D16" s="229" t="s">
        <v>649</v>
      </c>
      <c r="E16" s="229" t="s">
        <v>650</v>
      </c>
      <c r="F16" s="229" t="s">
        <v>651</v>
      </c>
      <c r="G16" s="229" t="s">
        <v>652</v>
      </c>
      <c r="H16" s="229" t="s">
        <v>653</v>
      </c>
      <c r="I16" s="229" t="s">
        <v>654</v>
      </c>
      <c r="J16" s="229" t="s">
        <v>655</v>
      </c>
      <c r="K16" s="229" t="s">
        <v>656</v>
      </c>
      <c r="L16" s="229" t="s">
        <v>657</v>
      </c>
      <c r="M16" s="229" t="s">
        <v>658</v>
      </c>
      <c r="N16" s="229" t="s">
        <v>659</v>
      </c>
      <c r="O16" s="229" t="s">
        <v>660</v>
      </c>
      <c r="P16" s="229" t="s">
        <v>661</v>
      </c>
      <c r="Q16" s="229" t="s">
        <v>662</v>
      </c>
      <c r="R16" s="229" t="s">
        <v>663</v>
      </c>
      <c r="S16" s="229" t="s">
        <v>664</v>
      </c>
      <c r="T16" s="229" t="s">
        <v>665</v>
      </c>
      <c r="U16" s="229" t="s">
        <v>666</v>
      </c>
      <c r="V16" s="229" t="s">
        <v>667</v>
      </c>
      <c r="W16" s="229" t="s">
        <v>668</v>
      </c>
      <c r="X16" s="229" t="s">
        <v>669</v>
      </c>
      <c r="Y16" s="229" t="s">
        <v>670</v>
      </c>
      <c r="Z16" s="229" t="s">
        <v>671</v>
      </c>
      <c r="AA16" s="229" t="s">
        <v>672</v>
      </c>
      <c r="AB16" s="229" t="s">
        <v>673</v>
      </c>
      <c r="AC16" s="229" t="s">
        <v>674</v>
      </c>
      <c r="AD16" s="229" t="s">
        <v>675</v>
      </c>
      <c r="AE16" s="229" t="s">
        <v>676</v>
      </c>
      <c r="AF16" s="229" t="s">
        <v>677</v>
      </c>
      <c r="AG16" s="229" t="s">
        <v>678</v>
      </c>
      <c r="AH16" s="229" t="s">
        <v>679</v>
      </c>
      <c r="AI16" s="229" t="s">
        <v>680</v>
      </c>
      <c r="AJ16" s="229" t="s">
        <v>681</v>
      </c>
      <c r="AK16" s="229" t="s">
        <v>682</v>
      </c>
      <c r="AL16" s="229" t="s">
        <v>683</v>
      </c>
      <c r="AM16" s="229" t="s">
        <v>684</v>
      </c>
      <c r="AN16" s="229" t="s">
        <v>685</v>
      </c>
      <c r="AO16" s="229" t="s">
        <v>686</v>
      </c>
      <c r="AP16" s="229" t="s">
        <v>687</v>
      </c>
      <c r="AQ16" s="229" t="s">
        <v>688</v>
      </c>
      <c r="AR16" s="229" t="s">
        <v>689</v>
      </c>
      <c r="AS16" s="229" t="s">
        <v>690</v>
      </c>
      <c r="AT16" s="229" t="s">
        <v>691</v>
      </c>
      <c r="AU16" s="229" t="s">
        <v>692</v>
      </c>
      <c r="AV16" s="229" t="s">
        <v>693</v>
      </c>
      <c r="AW16" s="229" t="s">
        <v>694</v>
      </c>
      <c r="AX16" s="229" t="s">
        <v>695</v>
      </c>
      <c r="AY16" s="229" t="s">
        <v>696</v>
      </c>
      <c r="AZ16" s="229" t="s">
        <v>697</v>
      </c>
      <c r="BA16" s="229" t="s">
        <v>698</v>
      </c>
      <c r="BB16" s="229" t="s">
        <v>699</v>
      </c>
      <c r="BC16" s="229" t="s">
        <v>476</v>
      </c>
      <c r="BD16" s="229" t="s">
        <v>700</v>
      </c>
      <c r="BE16" s="229" t="s">
        <v>62</v>
      </c>
      <c r="BF16" s="229" t="s">
        <v>701</v>
      </c>
      <c r="BG16" s="229" t="s">
        <v>702</v>
      </c>
      <c r="BH16" s="229" t="s">
        <v>703</v>
      </c>
      <c r="BI16" s="229" t="s">
        <v>704</v>
      </c>
      <c r="BJ16" s="229" t="s">
        <v>705</v>
      </c>
      <c r="BK16" s="229" t="s">
        <v>706</v>
      </c>
      <c r="BL16" s="229" t="s">
        <v>707</v>
      </c>
      <c r="BM16" s="229" t="s">
        <v>298</v>
      </c>
      <c r="BN16" s="229" t="s">
        <v>708</v>
      </c>
      <c r="BO16" s="229" t="s">
        <v>709</v>
      </c>
      <c r="BP16" s="229" t="s">
        <v>710</v>
      </c>
      <c r="BQ16" s="229" t="s">
        <v>711</v>
      </c>
      <c r="BR16" s="229" t="s">
        <v>712</v>
      </c>
      <c r="BS16" s="229" t="s">
        <v>30</v>
      </c>
      <c r="BT16" s="229" t="s">
        <v>713</v>
      </c>
      <c r="BU16" s="229" t="s">
        <v>164</v>
      </c>
      <c r="BV16" s="229" t="s">
        <v>714</v>
      </c>
      <c r="BW16" s="229" t="s">
        <v>715</v>
      </c>
      <c r="BX16" s="229" t="s">
        <v>716</v>
      </c>
      <c r="BY16" s="229" t="s">
        <v>717</v>
      </c>
      <c r="BZ16" s="229" t="s">
        <v>718</v>
      </c>
      <c r="CA16" s="229" t="s">
        <v>719</v>
      </c>
      <c r="CB16" s="229" t="s">
        <v>720</v>
      </c>
      <c r="CC16" s="229" t="s">
        <v>721</v>
      </c>
      <c r="CD16" s="229" t="s">
        <v>722</v>
      </c>
      <c r="CE16" s="229" t="s">
        <v>723</v>
      </c>
      <c r="CF16" s="229" t="s">
        <v>724</v>
      </c>
      <c r="CG16" s="229" t="s">
        <v>725</v>
      </c>
      <c r="CH16" s="229" t="s">
        <v>726</v>
      </c>
      <c r="CI16" s="229" t="s">
        <v>727</v>
      </c>
      <c r="CJ16" s="229" t="s">
        <v>728</v>
      </c>
      <c r="CK16" s="229" t="s">
        <v>729</v>
      </c>
      <c r="CL16" s="229" t="s">
        <v>730</v>
      </c>
      <c r="CM16" s="229" t="s">
        <v>731</v>
      </c>
      <c r="CN16" s="229" t="s">
        <v>732</v>
      </c>
      <c r="CO16" s="229" t="s">
        <v>733</v>
      </c>
      <c r="CP16" s="229" t="s">
        <v>734</v>
      </c>
      <c r="CQ16" s="229" t="s">
        <v>735</v>
      </c>
      <c r="CR16" s="229" t="s">
        <v>736</v>
      </c>
      <c r="CS16" s="229" t="s">
        <v>737</v>
      </c>
      <c r="CT16" s="229" t="s">
        <v>738</v>
      </c>
      <c r="CU16" s="229" t="s">
        <v>739</v>
      </c>
      <c r="CV16" s="229" t="s">
        <v>740</v>
      </c>
      <c r="CW16" s="229" t="s">
        <v>741</v>
      </c>
      <c r="CX16" s="229" t="s">
        <v>742</v>
      </c>
      <c r="CY16" s="229" t="s">
        <v>743</v>
      </c>
      <c r="CZ16" s="229" t="s">
        <v>744</v>
      </c>
      <c r="DA16" s="229" t="s">
        <v>745</v>
      </c>
      <c r="DB16" s="229" t="s">
        <v>746</v>
      </c>
      <c r="DC16" s="229" t="s">
        <v>747</v>
      </c>
      <c r="DD16" s="229" t="s">
        <v>748</v>
      </c>
      <c r="DE16" s="229" t="s">
        <v>749</v>
      </c>
      <c r="DF16" s="229" t="s">
        <v>750</v>
      </c>
      <c r="DG16" s="229" t="s">
        <v>751</v>
      </c>
      <c r="DH16" s="229" t="s">
        <v>752</v>
      </c>
      <c r="DI16" s="229" t="s">
        <v>753</v>
      </c>
      <c r="DJ16" s="229" t="s">
        <v>635</v>
      </c>
      <c r="DK16" s="229" t="s">
        <v>754</v>
      </c>
      <c r="DL16" s="229" t="s">
        <v>755</v>
      </c>
      <c r="DM16" s="229" t="s">
        <v>756</v>
      </c>
      <c r="DN16" s="229" t="s">
        <v>757</v>
      </c>
      <c r="DO16" s="229" t="s">
        <v>758</v>
      </c>
      <c r="DP16" s="229" t="s">
        <v>759</v>
      </c>
      <c r="DQ16" s="229" t="s">
        <v>760</v>
      </c>
      <c r="DR16" s="229" t="s">
        <v>761</v>
      </c>
      <c r="DS16" s="229" t="s">
        <v>762</v>
      </c>
      <c r="DT16" s="229" t="s">
        <v>763</v>
      </c>
      <c r="DU16" s="229" t="s">
        <v>764</v>
      </c>
      <c r="DV16" s="229" t="s">
        <v>765</v>
      </c>
    </row>
    <row r="17" spans="1:571" ht="39" thickBot="1">
      <c r="A17" s="230" t="s">
        <v>766</v>
      </c>
      <c r="B17" s="229" t="s">
        <v>767</v>
      </c>
      <c r="C17" s="229" t="s">
        <v>768</v>
      </c>
      <c r="D17" s="229" t="s">
        <v>277</v>
      </c>
      <c r="E17" s="229" t="s">
        <v>769</v>
      </c>
      <c r="F17" s="229" t="s">
        <v>770</v>
      </c>
      <c r="G17" s="229" t="s">
        <v>771</v>
      </c>
      <c r="H17" s="229" t="s">
        <v>772</v>
      </c>
      <c r="I17" s="229" t="s">
        <v>773</v>
      </c>
      <c r="J17" s="229" t="s">
        <v>774</v>
      </c>
      <c r="K17" s="229" t="s">
        <v>47</v>
      </c>
      <c r="L17" s="229" t="s">
        <v>775</v>
      </c>
      <c r="M17" s="229" t="s">
        <v>776</v>
      </c>
      <c r="N17" s="229" t="s">
        <v>777</v>
      </c>
      <c r="O17" s="229" t="s">
        <v>778</v>
      </c>
      <c r="P17" s="229" t="s">
        <v>779</v>
      </c>
      <c r="Q17" s="229" t="s">
        <v>780</v>
      </c>
      <c r="R17" s="229" t="s">
        <v>781</v>
      </c>
      <c r="S17" s="229" t="s">
        <v>782</v>
      </c>
      <c r="T17" s="229" t="s">
        <v>783</v>
      </c>
      <c r="U17" s="229" t="s">
        <v>784</v>
      </c>
      <c r="V17" s="229" t="s">
        <v>785</v>
      </c>
      <c r="W17" s="229" t="s">
        <v>786</v>
      </c>
      <c r="X17" s="229" t="s">
        <v>787</v>
      </c>
      <c r="Y17" s="229" t="s">
        <v>788</v>
      </c>
      <c r="Z17" s="229" t="s">
        <v>789</v>
      </c>
      <c r="AA17" s="229" t="s">
        <v>790</v>
      </c>
      <c r="AB17" s="229" t="s">
        <v>791</v>
      </c>
      <c r="AC17" s="229" t="s">
        <v>792</v>
      </c>
      <c r="AD17" s="229" t="s">
        <v>793</v>
      </c>
      <c r="AE17" s="229" t="s">
        <v>794</v>
      </c>
      <c r="AF17" s="229" t="s">
        <v>795</v>
      </c>
      <c r="AG17" s="229" t="s">
        <v>796</v>
      </c>
      <c r="AH17" s="229" t="s">
        <v>797</v>
      </c>
      <c r="AI17" s="229" t="s">
        <v>56</v>
      </c>
      <c r="AJ17" s="229" t="s">
        <v>798</v>
      </c>
      <c r="AK17" s="229" t="s">
        <v>799</v>
      </c>
      <c r="AL17" s="229" t="s">
        <v>800</v>
      </c>
      <c r="AM17" s="229" t="s">
        <v>801</v>
      </c>
      <c r="AN17" s="229" t="s">
        <v>802</v>
      </c>
      <c r="AO17" s="229" t="s">
        <v>803</v>
      </c>
      <c r="AP17" s="229" t="s">
        <v>804</v>
      </c>
      <c r="AQ17" s="229" t="s">
        <v>805</v>
      </c>
      <c r="AR17" s="229" t="s">
        <v>806</v>
      </c>
      <c r="AS17" s="229" t="s">
        <v>57</v>
      </c>
      <c r="AT17" s="229" t="s">
        <v>807</v>
      </c>
      <c r="AU17" s="229" t="s">
        <v>58</v>
      </c>
      <c r="AV17" s="229" t="s">
        <v>808</v>
      </c>
      <c r="AW17" s="229" t="s">
        <v>809</v>
      </c>
      <c r="AX17" s="229" t="s">
        <v>810</v>
      </c>
      <c r="AY17" s="229" t="s">
        <v>811</v>
      </c>
      <c r="AZ17" s="229" t="s">
        <v>812</v>
      </c>
      <c r="BA17" s="229" t="s">
        <v>813</v>
      </c>
      <c r="BB17" s="229" t="s">
        <v>814</v>
      </c>
      <c r="BC17" s="229" t="s">
        <v>62</v>
      </c>
      <c r="BD17" s="229" t="s">
        <v>815</v>
      </c>
      <c r="BE17" s="229" t="s">
        <v>816</v>
      </c>
      <c r="BF17" s="229" t="s">
        <v>817</v>
      </c>
      <c r="BG17" s="229" t="s">
        <v>818</v>
      </c>
      <c r="BH17" s="229" t="s">
        <v>819</v>
      </c>
      <c r="BI17" s="229" t="s">
        <v>820</v>
      </c>
      <c r="BJ17" s="229" t="s">
        <v>66</v>
      </c>
      <c r="BK17" s="229" t="s">
        <v>821</v>
      </c>
      <c r="BL17" s="229" t="s">
        <v>822</v>
      </c>
      <c r="BM17" s="229" t="s">
        <v>823</v>
      </c>
      <c r="BN17" s="229" t="s">
        <v>824</v>
      </c>
      <c r="BO17" s="229" t="s">
        <v>825</v>
      </c>
      <c r="BP17" s="229" t="s">
        <v>826</v>
      </c>
      <c r="BQ17" s="229" t="s">
        <v>827</v>
      </c>
      <c r="BR17" s="229" t="s">
        <v>828</v>
      </c>
      <c r="BS17" s="229" t="s">
        <v>829</v>
      </c>
      <c r="BT17" s="229" t="s">
        <v>830</v>
      </c>
      <c r="BU17" s="229" t="s">
        <v>831</v>
      </c>
      <c r="BV17" s="229" t="s">
        <v>832</v>
      </c>
      <c r="BW17" s="229" t="s">
        <v>833</v>
      </c>
      <c r="BX17" s="229" t="s">
        <v>834</v>
      </c>
      <c r="BY17" s="229" t="s">
        <v>835</v>
      </c>
      <c r="BZ17" s="229" t="s">
        <v>200</v>
      </c>
      <c r="CA17" s="229" t="s">
        <v>836</v>
      </c>
      <c r="CB17" s="229" t="s">
        <v>837</v>
      </c>
      <c r="CC17" s="229" t="s">
        <v>838</v>
      </c>
      <c r="CD17" s="229" t="s">
        <v>839</v>
      </c>
      <c r="CE17" s="229" t="s">
        <v>840</v>
      </c>
      <c r="CF17" s="229" t="s">
        <v>841</v>
      </c>
      <c r="CG17" s="229" t="s">
        <v>842</v>
      </c>
      <c r="CH17" s="229" t="s">
        <v>843</v>
      </c>
      <c r="CI17" s="229" t="s">
        <v>844</v>
      </c>
      <c r="CJ17" s="229" t="s">
        <v>845</v>
      </c>
      <c r="CK17" s="229" t="s">
        <v>846</v>
      </c>
      <c r="CL17" s="229" t="s">
        <v>847</v>
      </c>
      <c r="CM17" s="229" t="s">
        <v>848</v>
      </c>
      <c r="CN17" s="229" t="s">
        <v>849</v>
      </c>
      <c r="CO17" s="229" t="s">
        <v>850</v>
      </c>
      <c r="CP17" s="229" t="s">
        <v>851</v>
      </c>
      <c r="CQ17" s="229" t="s">
        <v>852</v>
      </c>
      <c r="CR17" s="229" t="s">
        <v>853</v>
      </c>
      <c r="CS17" s="229" t="s">
        <v>854</v>
      </c>
      <c r="CT17" s="229" t="s">
        <v>855</v>
      </c>
      <c r="CU17" s="229" t="s">
        <v>628</v>
      </c>
      <c r="CV17" s="229" t="s">
        <v>856</v>
      </c>
      <c r="CW17" s="229" t="s">
        <v>857</v>
      </c>
      <c r="CX17" s="229" t="s">
        <v>858</v>
      </c>
      <c r="CY17" s="229" t="s">
        <v>859</v>
      </c>
      <c r="CZ17" s="229" t="s">
        <v>196</v>
      </c>
      <c r="DA17" s="229" t="s">
        <v>860</v>
      </c>
      <c r="DB17" s="229" t="s">
        <v>861</v>
      </c>
      <c r="DC17" s="229" t="s">
        <v>862</v>
      </c>
      <c r="DD17" s="229" t="s">
        <v>863</v>
      </c>
      <c r="DE17" s="229" t="s">
        <v>864</v>
      </c>
      <c r="DF17" s="229" t="s">
        <v>865</v>
      </c>
      <c r="DG17" s="229" t="s">
        <v>866</v>
      </c>
      <c r="DH17" s="229" t="s">
        <v>867</v>
      </c>
      <c r="DI17" s="229" t="s">
        <v>868</v>
      </c>
      <c r="DJ17" s="229" t="s">
        <v>869</v>
      </c>
    </row>
    <row r="18" spans="1:571" ht="26.25" thickBot="1">
      <c r="A18" s="230" t="s">
        <v>62</v>
      </c>
      <c r="B18" s="229" t="s">
        <v>870</v>
      </c>
      <c r="C18" s="229" t="s">
        <v>871</v>
      </c>
      <c r="D18" s="229" t="s">
        <v>872</v>
      </c>
      <c r="E18" s="229" t="s">
        <v>873</v>
      </c>
      <c r="F18" s="229" t="s">
        <v>874</v>
      </c>
      <c r="G18" s="229" t="s">
        <v>552</v>
      </c>
      <c r="H18" s="229" t="s">
        <v>875</v>
      </c>
      <c r="I18" s="229" t="s">
        <v>463</v>
      </c>
      <c r="J18" s="229" t="s">
        <v>876</v>
      </c>
      <c r="K18" s="229" t="s">
        <v>877</v>
      </c>
      <c r="L18" s="229" t="s">
        <v>878</v>
      </c>
      <c r="M18" s="229" t="s">
        <v>879</v>
      </c>
      <c r="N18" s="229" t="s">
        <v>880</v>
      </c>
      <c r="O18" s="229" t="s">
        <v>881</v>
      </c>
      <c r="P18" s="229" t="s">
        <v>882</v>
      </c>
      <c r="Q18" s="229" t="s">
        <v>883</v>
      </c>
      <c r="R18" s="229" t="s">
        <v>884</v>
      </c>
      <c r="S18" s="229" t="s">
        <v>885</v>
      </c>
      <c r="T18" s="229" t="s">
        <v>886</v>
      </c>
      <c r="U18" s="229" t="s">
        <v>887</v>
      </c>
      <c r="V18" s="229" t="s">
        <v>888</v>
      </c>
      <c r="W18" s="229" t="s">
        <v>889</v>
      </c>
      <c r="X18" s="229" t="s">
        <v>890</v>
      </c>
      <c r="Y18" s="229" t="s">
        <v>891</v>
      </c>
      <c r="Z18" s="229" t="s">
        <v>892</v>
      </c>
      <c r="AA18" s="229" t="s">
        <v>893</v>
      </c>
      <c r="AB18" s="229" t="s">
        <v>894</v>
      </c>
      <c r="AC18" s="229" t="s">
        <v>895</v>
      </c>
      <c r="AD18" s="229" t="s">
        <v>896</v>
      </c>
      <c r="AE18" s="229" t="s">
        <v>897</v>
      </c>
      <c r="AF18" s="229" t="s">
        <v>898</v>
      </c>
      <c r="AG18" s="229" t="s">
        <v>757</v>
      </c>
      <c r="AH18" s="229" t="s">
        <v>899</v>
      </c>
    </row>
    <row r="19" spans="1:571" ht="26.25" thickBot="1">
      <c r="A19" s="230" t="s">
        <v>900</v>
      </c>
      <c r="B19" s="229" t="s">
        <v>901</v>
      </c>
      <c r="C19" s="229" t="s">
        <v>902</v>
      </c>
      <c r="D19" s="229" t="s">
        <v>903</v>
      </c>
      <c r="E19" s="229" t="s">
        <v>904</v>
      </c>
      <c r="F19" s="229" t="s">
        <v>905</v>
      </c>
      <c r="G19" s="229" t="s">
        <v>906</v>
      </c>
      <c r="H19" s="229" t="s">
        <v>907</v>
      </c>
      <c r="I19" s="229" t="s">
        <v>908</v>
      </c>
      <c r="J19" s="229" t="s">
        <v>909</v>
      </c>
      <c r="K19" s="229" t="s">
        <v>910</v>
      </c>
      <c r="L19" s="229" t="s">
        <v>911</v>
      </c>
      <c r="M19" s="229" t="s">
        <v>912</v>
      </c>
      <c r="N19" s="229" t="s">
        <v>913</v>
      </c>
      <c r="O19" s="229" t="s">
        <v>579</v>
      </c>
      <c r="P19" s="229" t="s">
        <v>914</v>
      </c>
      <c r="Q19" s="229" t="s">
        <v>915</v>
      </c>
      <c r="R19" s="229" t="s">
        <v>916</v>
      </c>
      <c r="S19" s="229" t="s">
        <v>628</v>
      </c>
      <c r="T19" s="229" t="s">
        <v>917</v>
      </c>
      <c r="U19" s="229" t="s">
        <v>918</v>
      </c>
    </row>
    <row r="20" spans="1:571" ht="26.25" thickBot="1">
      <c r="A20" s="230" t="s">
        <v>919</v>
      </c>
      <c r="B20" s="229" t="s">
        <v>44</v>
      </c>
      <c r="C20" s="229" t="s">
        <v>920</v>
      </c>
      <c r="D20" s="229" t="s">
        <v>921</v>
      </c>
      <c r="E20" s="229" t="s">
        <v>46</v>
      </c>
      <c r="F20" s="229" t="s">
        <v>922</v>
      </c>
      <c r="G20" s="229" t="s">
        <v>923</v>
      </c>
      <c r="H20" s="229" t="s">
        <v>924</v>
      </c>
      <c r="I20" s="229" t="s">
        <v>925</v>
      </c>
      <c r="J20" s="229" t="s">
        <v>926</v>
      </c>
      <c r="K20" s="229" t="s">
        <v>927</v>
      </c>
      <c r="L20" s="229" t="s">
        <v>928</v>
      </c>
      <c r="M20" s="229" t="s">
        <v>929</v>
      </c>
      <c r="N20" s="229" t="s">
        <v>930</v>
      </c>
      <c r="O20" s="229" t="s">
        <v>931</v>
      </c>
      <c r="P20" s="229" t="s">
        <v>932</v>
      </c>
      <c r="Q20" s="229" t="s">
        <v>933</v>
      </c>
      <c r="R20" s="229" t="s">
        <v>229</v>
      </c>
      <c r="S20" s="229" t="s">
        <v>934</v>
      </c>
      <c r="T20" s="229" t="s">
        <v>935</v>
      </c>
      <c r="U20" s="229" t="s">
        <v>936</v>
      </c>
      <c r="V20" s="229" t="s">
        <v>937</v>
      </c>
      <c r="W20" s="229" t="s">
        <v>938</v>
      </c>
      <c r="X20" s="229" t="s">
        <v>939</v>
      </c>
      <c r="Y20" s="229" t="s">
        <v>940</v>
      </c>
      <c r="Z20" s="229" t="s">
        <v>941</v>
      </c>
      <c r="AA20" s="229" t="s">
        <v>234</v>
      </c>
      <c r="AB20" s="229" t="s">
        <v>942</v>
      </c>
      <c r="AC20" s="229" t="s">
        <v>943</v>
      </c>
      <c r="AD20" s="229" t="s">
        <v>944</v>
      </c>
      <c r="AE20" s="229" t="s">
        <v>945</v>
      </c>
      <c r="AF20" s="229" t="s">
        <v>58</v>
      </c>
      <c r="AG20" s="229" t="s">
        <v>946</v>
      </c>
      <c r="AH20" s="229" t="s">
        <v>947</v>
      </c>
      <c r="AI20" s="229" t="s">
        <v>948</v>
      </c>
      <c r="AJ20" s="229" t="s">
        <v>699</v>
      </c>
      <c r="AK20" s="229" t="s">
        <v>949</v>
      </c>
      <c r="AL20" s="229" t="s">
        <v>950</v>
      </c>
      <c r="AM20" s="229" t="s">
        <v>951</v>
      </c>
      <c r="AN20" s="229" t="s">
        <v>952</v>
      </c>
      <c r="AO20" s="229" t="s">
        <v>953</v>
      </c>
      <c r="AP20" s="229" t="s">
        <v>954</v>
      </c>
      <c r="AQ20" s="229" t="s">
        <v>955</v>
      </c>
      <c r="AR20" s="229" t="s">
        <v>956</v>
      </c>
      <c r="AS20" s="229" t="s">
        <v>957</v>
      </c>
      <c r="AT20" s="229" t="s">
        <v>958</v>
      </c>
      <c r="AU20" s="229" t="s">
        <v>959</v>
      </c>
      <c r="AV20" s="229" t="s">
        <v>56</v>
      </c>
      <c r="AW20" s="229" t="s">
        <v>350</v>
      </c>
      <c r="AX20" s="229" t="s">
        <v>960</v>
      </c>
      <c r="AY20" s="229" t="s">
        <v>961</v>
      </c>
      <c r="AZ20" s="229" t="s">
        <v>962</v>
      </c>
    </row>
    <row r="21" spans="1:571" ht="90" thickBot="1">
      <c r="A21" s="230" t="s">
        <v>963</v>
      </c>
      <c r="B21" s="229" t="s">
        <v>964</v>
      </c>
      <c r="C21" s="229" t="s">
        <v>965</v>
      </c>
      <c r="D21" s="229" t="s">
        <v>966</v>
      </c>
      <c r="E21" s="229" t="s">
        <v>967</v>
      </c>
      <c r="F21" s="229" t="s">
        <v>968</v>
      </c>
      <c r="G21" s="229" t="s">
        <v>969</v>
      </c>
      <c r="H21" s="229" t="s">
        <v>970</v>
      </c>
      <c r="I21" s="229" t="s">
        <v>971</v>
      </c>
      <c r="J21" s="229" t="s">
        <v>972</v>
      </c>
      <c r="K21" s="229" t="s">
        <v>973</v>
      </c>
      <c r="L21" s="229" t="s">
        <v>974</v>
      </c>
      <c r="M21" s="229" t="s">
        <v>975</v>
      </c>
      <c r="N21" s="229" t="s">
        <v>976</v>
      </c>
      <c r="O21" s="229" t="s">
        <v>977</v>
      </c>
      <c r="P21" s="229" t="s">
        <v>978</v>
      </c>
      <c r="Q21" s="229" t="s">
        <v>979</v>
      </c>
      <c r="R21" s="229" t="s">
        <v>980</v>
      </c>
      <c r="S21" s="229" t="s">
        <v>981</v>
      </c>
      <c r="T21" s="229" t="s">
        <v>982</v>
      </c>
      <c r="U21" s="229" t="s">
        <v>983</v>
      </c>
      <c r="V21" s="229" t="s">
        <v>984</v>
      </c>
      <c r="W21" s="229" t="s">
        <v>985</v>
      </c>
      <c r="X21" s="229" t="s">
        <v>986</v>
      </c>
      <c r="Y21" s="229" t="s">
        <v>987</v>
      </c>
      <c r="Z21" s="229" t="s">
        <v>988</v>
      </c>
      <c r="AA21" s="229" t="s">
        <v>989</v>
      </c>
      <c r="AB21" s="229" t="s">
        <v>990</v>
      </c>
      <c r="AC21" s="229" t="s">
        <v>991</v>
      </c>
      <c r="AD21" s="229" t="s">
        <v>992</v>
      </c>
      <c r="AE21" s="229" t="s">
        <v>993</v>
      </c>
      <c r="AF21" s="229" t="s">
        <v>994</v>
      </c>
      <c r="AG21" s="229" t="s">
        <v>995</v>
      </c>
      <c r="AH21" s="229" t="s">
        <v>996</v>
      </c>
      <c r="AI21" s="229" t="s">
        <v>997</v>
      </c>
      <c r="AJ21" s="229" t="s">
        <v>998</v>
      </c>
      <c r="AK21" s="229" t="s">
        <v>999</v>
      </c>
      <c r="AL21" s="229" t="s">
        <v>1000</v>
      </c>
      <c r="AM21" s="229" t="s">
        <v>636</v>
      </c>
      <c r="AN21" s="229" t="s">
        <v>1001</v>
      </c>
      <c r="AO21" s="229" t="s">
        <v>1002</v>
      </c>
      <c r="AP21" s="229" t="s">
        <v>1003</v>
      </c>
      <c r="AQ21" s="229" t="s">
        <v>1004</v>
      </c>
      <c r="AR21" s="229" t="s">
        <v>1005</v>
      </c>
      <c r="AS21" s="229" t="s">
        <v>1006</v>
      </c>
      <c r="AT21" s="229" t="s">
        <v>1007</v>
      </c>
      <c r="AU21" s="229" t="s">
        <v>1008</v>
      </c>
      <c r="AV21" s="229" t="s">
        <v>1009</v>
      </c>
      <c r="AW21" s="229" t="s">
        <v>1010</v>
      </c>
      <c r="AX21" s="229" t="s">
        <v>1011</v>
      </c>
      <c r="AY21" s="229" t="s">
        <v>1012</v>
      </c>
      <c r="AZ21" s="229" t="s">
        <v>1013</v>
      </c>
      <c r="BA21" s="229" t="s">
        <v>1014</v>
      </c>
      <c r="BB21" s="229" t="s">
        <v>1015</v>
      </c>
      <c r="BC21" s="229" t="s">
        <v>1016</v>
      </c>
      <c r="BD21" s="229" t="s">
        <v>1017</v>
      </c>
      <c r="BE21" s="229" t="s">
        <v>1018</v>
      </c>
      <c r="BF21" s="229" t="s">
        <v>1019</v>
      </c>
      <c r="BG21" s="229" t="s">
        <v>1020</v>
      </c>
      <c r="BH21" s="229" t="s">
        <v>1021</v>
      </c>
      <c r="BI21" s="229" t="s">
        <v>1022</v>
      </c>
      <c r="BJ21" s="229" t="s">
        <v>1023</v>
      </c>
      <c r="BK21" s="229" t="s">
        <v>1024</v>
      </c>
      <c r="BL21" s="229" t="s">
        <v>1025</v>
      </c>
      <c r="BM21" s="229" t="s">
        <v>1026</v>
      </c>
      <c r="BN21" s="229" t="s">
        <v>1027</v>
      </c>
      <c r="BO21" s="229" t="s">
        <v>1028</v>
      </c>
      <c r="BP21" s="229" t="s">
        <v>1029</v>
      </c>
      <c r="BQ21" s="229" t="s">
        <v>1030</v>
      </c>
      <c r="BR21" s="229" t="s">
        <v>1031</v>
      </c>
      <c r="BS21" s="229" t="s">
        <v>1032</v>
      </c>
      <c r="BT21" s="229" t="s">
        <v>1033</v>
      </c>
      <c r="BU21" s="229" t="s">
        <v>1034</v>
      </c>
      <c r="BV21" s="229" t="s">
        <v>1035</v>
      </c>
      <c r="BW21" s="229" t="s">
        <v>1036</v>
      </c>
      <c r="BX21" s="229" t="s">
        <v>1037</v>
      </c>
      <c r="BY21" s="229" t="s">
        <v>1038</v>
      </c>
      <c r="BZ21" s="229" t="s">
        <v>1039</v>
      </c>
      <c r="CA21" s="229" t="s">
        <v>1040</v>
      </c>
      <c r="CB21" s="229" t="s">
        <v>1041</v>
      </c>
      <c r="CC21" s="229" t="s">
        <v>1042</v>
      </c>
      <c r="CD21" s="229" t="s">
        <v>1043</v>
      </c>
      <c r="CE21" s="229" t="s">
        <v>1044</v>
      </c>
      <c r="CF21" s="229" t="s">
        <v>1045</v>
      </c>
      <c r="CG21" s="229" t="s">
        <v>1046</v>
      </c>
      <c r="CH21" s="229" t="s">
        <v>1047</v>
      </c>
      <c r="CI21" s="229" t="s">
        <v>1048</v>
      </c>
      <c r="CJ21" s="229" t="s">
        <v>1049</v>
      </c>
      <c r="CK21" s="229" t="s">
        <v>1050</v>
      </c>
      <c r="CL21" s="229" t="s">
        <v>1051</v>
      </c>
      <c r="CM21" s="229" t="s">
        <v>1052</v>
      </c>
      <c r="CN21" s="229" t="s">
        <v>1053</v>
      </c>
      <c r="CO21" s="229" t="s">
        <v>1054</v>
      </c>
      <c r="CP21" s="229" t="s">
        <v>1055</v>
      </c>
      <c r="CQ21" s="229" t="s">
        <v>1056</v>
      </c>
      <c r="CR21" s="229" t="s">
        <v>1057</v>
      </c>
      <c r="CS21" s="229" t="s">
        <v>1058</v>
      </c>
      <c r="CT21" s="229" t="s">
        <v>1059</v>
      </c>
      <c r="CU21" s="229" t="s">
        <v>1060</v>
      </c>
      <c r="CV21" s="229" t="s">
        <v>1061</v>
      </c>
      <c r="CW21" s="229" t="s">
        <v>1062</v>
      </c>
      <c r="CX21" s="229" t="s">
        <v>1063</v>
      </c>
      <c r="CY21" s="229" t="s">
        <v>1064</v>
      </c>
      <c r="CZ21" s="229" t="s">
        <v>1065</v>
      </c>
      <c r="DA21" s="229" t="s">
        <v>1066</v>
      </c>
      <c r="DB21" s="229" t="s">
        <v>1067</v>
      </c>
      <c r="DC21" s="229" t="s">
        <v>1068</v>
      </c>
      <c r="DD21" s="229" t="s">
        <v>1069</v>
      </c>
      <c r="DE21" s="229" t="s">
        <v>1070</v>
      </c>
      <c r="DF21" s="229" t="s">
        <v>1071</v>
      </c>
      <c r="DG21" s="229" t="s">
        <v>1072</v>
      </c>
      <c r="DH21" s="229" t="s">
        <v>1073</v>
      </c>
      <c r="DI21" s="229" t="s">
        <v>1074</v>
      </c>
      <c r="DJ21" s="229" t="s">
        <v>1075</v>
      </c>
      <c r="DK21" s="229" t="s">
        <v>1076</v>
      </c>
      <c r="DL21" s="229" t="s">
        <v>1077</v>
      </c>
      <c r="DM21" s="229" t="s">
        <v>1078</v>
      </c>
      <c r="DN21" s="229" t="s">
        <v>1079</v>
      </c>
      <c r="DO21" s="229" t="s">
        <v>1080</v>
      </c>
      <c r="DP21" s="229" t="s">
        <v>1081</v>
      </c>
      <c r="DQ21" s="229" t="s">
        <v>1082</v>
      </c>
      <c r="DR21" s="229" t="s">
        <v>1083</v>
      </c>
      <c r="DS21" s="229" t="s">
        <v>1084</v>
      </c>
      <c r="DT21" s="229" t="s">
        <v>1085</v>
      </c>
      <c r="DU21" s="229" t="s">
        <v>1086</v>
      </c>
      <c r="DV21" s="229" t="s">
        <v>1087</v>
      </c>
      <c r="DW21" s="229" t="s">
        <v>1088</v>
      </c>
      <c r="DX21" s="229" t="s">
        <v>1089</v>
      </c>
      <c r="DY21" s="229" t="s">
        <v>1090</v>
      </c>
      <c r="DZ21" s="229" t="s">
        <v>1091</v>
      </c>
      <c r="EA21" s="229" t="s">
        <v>1092</v>
      </c>
      <c r="EB21" s="229" t="s">
        <v>1093</v>
      </c>
      <c r="EC21" s="229" t="s">
        <v>1094</v>
      </c>
      <c r="ED21" s="229" t="s">
        <v>1095</v>
      </c>
      <c r="EE21" s="229" t="s">
        <v>1096</v>
      </c>
      <c r="EF21" s="229" t="s">
        <v>1097</v>
      </c>
      <c r="EG21" s="229" t="s">
        <v>1098</v>
      </c>
      <c r="EH21" s="229" t="s">
        <v>1099</v>
      </c>
      <c r="EI21" s="229" t="s">
        <v>1100</v>
      </c>
      <c r="EJ21" s="229" t="s">
        <v>1101</v>
      </c>
      <c r="EK21" s="229" t="s">
        <v>1102</v>
      </c>
      <c r="EL21" s="229" t="s">
        <v>1103</v>
      </c>
      <c r="EM21" s="229" t="s">
        <v>1104</v>
      </c>
      <c r="EN21" s="229" t="s">
        <v>1105</v>
      </c>
      <c r="EO21" s="229" t="s">
        <v>1106</v>
      </c>
      <c r="EP21" s="229" t="s">
        <v>1107</v>
      </c>
      <c r="EQ21" s="229" t="s">
        <v>1108</v>
      </c>
      <c r="ER21" s="229" t="s">
        <v>1109</v>
      </c>
      <c r="ES21" s="229" t="s">
        <v>1110</v>
      </c>
      <c r="ET21" s="229" t="s">
        <v>1111</v>
      </c>
      <c r="EU21" s="229" t="s">
        <v>1112</v>
      </c>
      <c r="EV21" s="229" t="s">
        <v>1113</v>
      </c>
      <c r="EW21" s="229" t="s">
        <v>1114</v>
      </c>
      <c r="EX21" s="229" t="s">
        <v>1115</v>
      </c>
      <c r="EY21" s="229" t="s">
        <v>1116</v>
      </c>
      <c r="EZ21" s="229" t="s">
        <v>1117</v>
      </c>
      <c r="FA21" s="229" t="s">
        <v>1118</v>
      </c>
      <c r="FB21" s="229" t="s">
        <v>1119</v>
      </c>
      <c r="FC21" s="229" t="s">
        <v>1120</v>
      </c>
      <c r="FD21" s="229" t="s">
        <v>1121</v>
      </c>
      <c r="FE21" s="229" t="s">
        <v>1122</v>
      </c>
      <c r="FF21" s="229" t="s">
        <v>1123</v>
      </c>
      <c r="FG21" s="229" t="s">
        <v>1124</v>
      </c>
      <c r="FH21" s="229" t="s">
        <v>1125</v>
      </c>
      <c r="FI21" s="229" t="s">
        <v>1126</v>
      </c>
      <c r="FJ21" s="229" t="s">
        <v>1127</v>
      </c>
      <c r="FK21" s="229" t="s">
        <v>1128</v>
      </c>
      <c r="FL21" s="229" t="s">
        <v>1129</v>
      </c>
      <c r="FM21" s="229" t="s">
        <v>1130</v>
      </c>
      <c r="FN21" s="229" t="s">
        <v>1131</v>
      </c>
      <c r="FO21" s="229" t="s">
        <v>1132</v>
      </c>
      <c r="FP21" s="229" t="s">
        <v>1133</v>
      </c>
      <c r="FQ21" s="229" t="s">
        <v>1134</v>
      </c>
      <c r="FR21" s="229" t="s">
        <v>1135</v>
      </c>
      <c r="FS21" s="229" t="s">
        <v>1136</v>
      </c>
      <c r="FT21" s="229" t="s">
        <v>1137</v>
      </c>
      <c r="FU21" s="229" t="s">
        <v>1138</v>
      </c>
      <c r="FV21" s="229" t="s">
        <v>1139</v>
      </c>
      <c r="FW21" s="229" t="s">
        <v>1140</v>
      </c>
      <c r="FX21" s="229" t="s">
        <v>1141</v>
      </c>
      <c r="FY21" s="229" t="s">
        <v>1142</v>
      </c>
      <c r="FZ21" s="229" t="s">
        <v>1143</v>
      </c>
      <c r="GA21" s="229" t="s">
        <v>1144</v>
      </c>
      <c r="GB21" s="229" t="s">
        <v>1145</v>
      </c>
      <c r="GC21" s="229" t="s">
        <v>1146</v>
      </c>
      <c r="GD21" s="229" t="s">
        <v>1147</v>
      </c>
      <c r="GE21" s="229" t="s">
        <v>1148</v>
      </c>
      <c r="GF21" s="229" t="s">
        <v>1149</v>
      </c>
      <c r="GG21" s="229" t="s">
        <v>1150</v>
      </c>
      <c r="GH21" s="229" t="s">
        <v>1151</v>
      </c>
      <c r="GI21" s="229" t="s">
        <v>1152</v>
      </c>
      <c r="GJ21" s="229" t="s">
        <v>1153</v>
      </c>
      <c r="GK21" s="229" t="s">
        <v>1154</v>
      </c>
      <c r="GL21" s="229" t="s">
        <v>1155</v>
      </c>
      <c r="GM21" s="229" t="s">
        <v>308</v>
      </c>
      <c r="GN21" s="229" t="s">
        <v>1156</v>
      </c>
      <c r="GO21" s="229" t="s">
        <v>1157</v>
      </c>
      <c r="GP21" s="229" t="s">
        <v>1158</v>
      </c>
      <c r="GQ21" s="229" t="s">
        <v>1159</v>
      </c>
      <c r="GR21" s="229" t="s">
        <v>1160</v>
      </c>
      <c r="GS21" s="229" t="s">
        <v>1161</v>
      </c>
      <c r="GT21" s="229" t="s">
        <v>1162</v>
      </c>
      <c r="GU21" s="229" t="s">
        <v>1163</v>
      </c>
      <c r="GV21" s="229" t="s">
        <v>1164</v>
      </c>
      <c r="GW21" s="229" t="s">
        <v>1165</v>
      </c>
      <c r="GX21" s="229" t="s">
        <v>1166</v>
      </c>
      <c r="GY21" s="229" t="s">
        <v>1167</v>
      </c>
      <c r="GZ21" s="229" t="s">
        <v>1168</v>
      </c>
      <c r="HA21" s="229" t="s">
        <v>1169</v>
      </c>
      <c r="HB21" s="229" t="s">
        <v>1170</v>
      </c>
      <c r="HC21" s="229" t="s">
        <v>1171</v>
      </c>
      <c r="HD21" s="229" t="s">
        <v>1172</v>
      </c>
      <c r="HE21" s="229" t="s">
        <v>1173</v>
      </c>
      <c r="HF21" s="229" t="s">
        <v>1174</v>
      </c>
      <c r="HG21" s="229" t="s">
        <v>1175</v>
      </c>
      <c r="HH21" s="229" t="s">
        <v>1176</v>
      </c>
      <c r="HI21" s="229" t="s">
        <v>1177</v>
      </c>
      <c r="HJ21" s="229" t="s">
        <v>1178</v>
      </c>
      <c r="HK21" s="229" t="s">
        <v>1179</v>
      </c>
      <c r="HL21" s="229" t="s">
        <v>1180</v>
      </c>
      <c r="HM21" s="229" t="s">
        <v>1181</v>
      </c>
      <c r="HN21" s="229" t="s">
        <v>1182</v>
      </c>
      <c r="HO21" s="229" t="s">
        <v>1183</v>
      </c>
      <c r="HP21" s="229" t="s">
        <v>1184</v>
      </c>
      <c r="HQ21" s="229" t="s">
        <v>1185</v>
      </c>
      <c r="HR21" s="229" t="s">
        <v>1186</v>
      </c>
      <c r="HS21" s="229" t="s">
        <v>1187</v>
      </c>
      <c r="HT21" s="229" t="s">
        <v>1188</v>
      </c>
      <c r="HU21" s="229" t="s">
        <v>1189</v>
      </c>
      <c r="HV21" s="229" t="s">
        <v>1190</v>
      </c>
      <c r="HW21" s="229" t="s">
        <v>1191</v>
      </c>
      <c r="HX21" s="229" t="s">
        <v>1192</v>
      </c>
      <c r="HY21" s="229" t="s">
        <v>1193</v>
      </c>
      <c r="HZ21" s="229" t="s">
        <v>1194</v>
      </c>
      <c r="IA21" s="229" t="s">
        <v>1195</v>
      </c>
      <c r="IB21" s="229" t="s">
        <v>1196</v>
      </c>
      <c r="IC21" s="229" t="s">
        <v>1197</v>
      </c>
      <c r="ID21" s="229" t="s">
        <v>1198</v>
      </c>
      <c r="IE21" s="229" t="s">
        <v>1199</v>
      </c>
      <c r="IF21" s="229" t="s">
        <v>1200</v>
      </c>
      <c r="IG21" s="229" t="s">
        <v>1201</v>
      </c>
      <c r="IH21" s="229" t="s">
        <v>1202</v>
      </c>
      <c r="II21" s="229" t="s">
        <v>1203</v>
      </c>
      <c r="IJ21" s="229" t="s">
        <v>1204</v>
      </c>
      <c r="IK21" s="229" t="s">
        <v>1205</v>
      </c>
      <c r="IL21" s="229" t="s">
        <v>1206</v>
      </c>
      <c r="IM21" s="229" t="s">
        <v>1207</v>
      </c>
      <c r="IN21" s="229" t="s">
        <v>1208</v>
      </c>
      <c r="IO21" s="229" t="s">
        <v>1209</v>
      </c>
      <c r="IP21" s="229" t="s">
        <v>1210</v>
      </c>
      <c r="IQ21" s="229" t="s">
        <v>1211</v>
      </c>
      <c r="IR21" s="229" t="s">
        <v>1212</v>
      </c>
      <c r="IS21" s="229" t="s">
        <v>1213</v>
      </c>
      <c r="IT21" s="229" t="s">
        <v>1214</v>
      </c>
      <c r="IU21" s="229" t="s">
        <v>1215</v>
      </c>
      <c r="IV21" s="229" t="s">
        <v>1216</v>
      </c>
      <c r="IW21" s="229" t="s">
        <v>1217</v>
      </c>
      <c r="IX21" s="229" t="s">
        <v>1218</v>
      </c>
      <c r="IY21" s="229" t="s">
        <v>1219</v>
      </c>
      <c r="IZ21" s="229" t="s">
        <v>1220</v>
      </c>
      <c r="JA21" s="229" t="s">
        <v>1221</v>
      </c>
      <c r="JB21" s="229" t="s">
        <v>1222</v>
      </c>
      <c r="JC21" s="229" t="s">
        <v>1223</v>
      </c>
      <c r="JD21" s="229" t="s">
        <v>1224</v>
      </c>
      <c r="JE21" s="229" t="s">
        <v>1225</v>
      </c>
      <c r="JF21" s="229" t="s">
        <v>1226</v>
      </c>
      <c r="JG21" s="229" t="s">
        <v>1227</v>
      </c>
      <c r="JH21" s="229" t="s">
        <v>1228</v>
      </c>
      <c r="JI21" s="229" t="s">
        <v>1229</v>
      </c>
      <c r="JJ21" s="229" t="s">
        <v>1230</v>
      </c>
      <c r="JK21" s="229" t="s">
        <v>1231</v>
      </c>
      <c r="JL21" s="229" t="s">
        <v>1232</v>
      </c>
      <c r="JM21" s="229" t="s">
        <v>1233</v>
      </c>
      <c r="JN21" s="229" t="s">
        <v>1234</v>
      </c>
      <c r="JO21" s="229" t="s">
        <v>1235</v>
      </c>
      <c r="JP21" s="229" t="s">
        <v>1236</v>
      </c>
      <c r="JQ21" s="229" t="s">
        <v>1237</v>
      </c>
      <c r="JR21" s="229" t="s">
        <v>1238</v>
      </c>
      <c r="JS21" s="229" t="s">
        <v>1239</v>
      </c>
      <c r="JT21" s="229" t="s">
        <v>1240</v>
      </c>
      <c r="JU21" s="229" t="s">
        <v>1241</v>
      </c>
      <c r="JV21" s="229" t="s">
        <v>1242</v>
      </c>
      <c r="JW21" s="229" t="s">
        <v>1243</v>
      </c>
      <c r="JX21" s="229" t="s">
        <v>1244</v>
      </c>
      <c r="JY21" s="229" t="s">
        <v>1245</v>
      </c>
      <c r="JZ21" s="229" t="s">
        <v>1246</v>
      </c>
      <c r="KA21" s="229" t="s">
        <v>1247</v>
      </c>
      <c r="KB21" s="229" t="s">
        <v>1248</v>
      </c>
      <c r="KC21" s="229" t="s">
        <v>1249</v>
      </c>
      <c r="KD21" s="229" t="s">
        <v>1250</v>
      </c>
      <c r="KE21" s="229" t="s">
        <v>1251</v>
      </c>
      <c r="KF21" s="229" t="s">
        <v>1252</v>
      </c>
      <c r="KG21" s="229" t="s">
        <v>1253</v>
      </c>
      <c r="KH21" s="229" t="s">
        <v>1254</v>
      </c>
      <c r="KI21" s="229" t="s">
        <v>1255</v>
      </c>
      <c r="KJ21" s="229" t="s">
        <v>1256</v>
      </c>
      <c r="KK21" s="229" t="s">
        <v>1257</v>
      </c>
      <c r="KL21" s="229" t="s">
        <v>1258</v>
      </c>
      <c r="KM21" s="229" t="s">
        <v>1259</v>
      </c>
      <c r="KN21" s="229" t="s">
        <v>1260</v>
      </c>
      <c r="KO21" s="229" t="s">
        <v>1261</v>
      </c>
      <c r="KP21" s="229" t="s">
        <v>1262</v>
      </c>
      <c r="KQ21" s="229" t="s">
        <v>1263</v>
      </c>
      <c r="KR21" s="229" t="s">
        <v>1264</v>
      </c>
      <c r="KS21" s="229" t="s">
        <v>1265</v>
      </c>
      <c r="KT21" s="229" t="s">
        <v>1266</v>
      </c>
      <c r="KU21" s="229" t="s">
        <v>1267</v>
      </c>
      <c r="KV21" s="229" t="s">
        <v>1268</v>
      </c>
      <c r="KW21" s="229" t="s">
        <v>1269</v>
      </c>
      <c r="KX21" s="229" t="s">
        <v>1270</v>
      </c>
      <c r="KY21" s="229" t="s">
        <v>1271</v>
      </c>
      <c r="KZ21" s="229" t="s">
        <v>1272</v>
      </c>
      <c r="LA21" s="229" t="s">
        <v>1273</v>
      </c>
      <c r="LB21" s="229" t="s">
        <v>1274</v>
      </c>
      <c r="LC21" s="229" t="s">
        <v>1275</v>
      </c>
      <c r="LD21" s="229" t="s">
        <v>1276</v>
      </c>
      <c r="LE21" s="229" t="s">
        <v>1277</v>
      </c>
      <c r="LF21" s="229" t="s">
        <v>1278</v>
      </c>
      <c r="LG21" s="229" t="s">
        <v>1279</v>
      </c>
      <c r="LH21" s="229" t="s">
        <v>1280</v>
      </c>
      <c r="LI21" s="229" t="s">
        <v>1281</v>
      </c>
      <c r="LJ21" s="229" t="s">
        <v>1282</v>
      </c>
      <c r="LK21" s="229" t="s">
        <v>1283</v>
      </c>
      <c r="LL21" s="229" t="s">
        <v>1284</v>
      </c>
      <c r="LM21" s="229" t="s">
        <v>1285</v>
      </c>
      <c r="LN21" s="229" t="s">
        <v>1286</v>
      </c>
      <c r="LO21" s="229" t="s">
        <v>1287</v>
      </c>
      <c r="LP21" s="229" t="s">
        <v>1288</v>
      </c>
      <c r="LQ21" s="229" t="s">
        <v>1289</v>
      </c>
      <c r="LR21" s="229" t="s">
        <v>1290</v>
      </c>
      <c r="LS21" s="229" t="s">
        <v>1291</v>
      </c>
      <c r="LT21" s="229" t="s">
        <v>1292</v>
      </c>
      <c r="LU21" s="229" t="s">
        <v>1293</v>
      </c>
      <c r="LV21" s="229" t="s">
        <v>1294</v>
      </c>
      <c r="LW21" s="229" t="s">
        <v>1295</v>
      </c>
      <c r="LX21" s="229" t="s">
        <v>1296</v>
      </c>
      <c r="LY21" s="229" t="s">
        <v>1297</v>
      </c>
      <c r="LZ21" s="229" t="s">
        <v>1298</v>
      </c>
      <c r="MA21" s="229" t="s">
        <v>1299</v>
      </c>
      <c r="MB21" s="229" t="s">
        <v>1300</v>
      </c>
      <c r="MC21" s="229" t="s">
        <v>1301</v>
      </c>
      <c r="MD21" s="229" t="s">
        <v>1302</v>
      </c>
      <c r="ME21" s="229" t="s">
        <v>1303</v>
      </c>
      <c r="MF21" s="229" t="s">
        <v>1304</v>
      </c>
      <c r="MG21" s="229" t="s">
        <v>1305</v>
      </c>
      <c r="MH21" s="229" t="s">
        <v>1306</v>
      </c>
      <c r="MI21" s="229" t="s">
        <v>1307</v>
      </c>
      <c r="MJ21" s="229" t="s">
        <v>1308</v>
      </c>
      <c r="MK21" s="229" t="s">
        <v>1309</v>
      </c>
      <c r="ML21" s="229" t="s">
        <v>1310</v>
      </c>
      <c r="MM21" s="229" t="s">
        <v>1311</v>
      </c>
      <c r="MN21" s="229" t="s">
        <v>1312</v>
      </c>
      <c r="MO21" s="229" t="s">
        <v>1313</v>
      </c>
      <c r="MP21" s="229" t="s">
        <v>1314</v>
      </c>
      <c r="MQ21" s="229" t="s">
        <v>1315</v>
      </c>
      <c r="MR21" s="229" t="s">
        <v>1316</v>
      </c>
      <c r="MS21" s="229" t="s">
        <v>1317</v>
      </c>
      <c r="MT21" s="229" t="s">
        <v>1318</v>
      </c>
      <c r="MU21" s="229" t="s">
        <v>1319</v>
      </c>
      <c r="MV21" s="229" t="s">
        <v>1320</v>
      </c>
      <c r="MW21" s="229" t="s">
        <v>1321</v>
      </c>
      <c r="MX21" s="229" t="s">
        <v>1322</v>
      </c>
      <c r="MY21" s="229" t="s">
        <v>1323</v>
      </c>
      <c r="MZ21" s="229" t="s">
        <v>1324</v>
      </c>
      <c r="NA21" s="229" t="s">
        <v>1325</v>
      </c>
      <c r="NB21" s="229" t="s">
        <v>1326</v>
      </c>
      <c r="NC21" s="229" t="s">
        <v>1327</v>
      </c>
      <c r="ND21" s="229" t="s">
        <v>1328</v>
      </c>
      <c r="NE21" s="229" t="s">
        <v>1329</v>
      </c>
      <c r="NF21" s="229" t="s">
        <v>1330</v>
      </c>
      <c r="NG21" s="229" t="s">
        <v>1331</v>
      </c>
      <c r="NH21" s="229" t="s">
        <v>1332</v>
      </c>
      <c r="NI21" s="229" t="s">
        <v>1333</v>
      </c>
      <c r="NJ21" s="229" t="s">
        <v>1334</v>
      </c>
      <c r="NK21" s="229" t="s">
        <v>1335</v>
      </c>
      <c r="NL21" s="229" t="s">
        <v>1336</v>
      </c>
      <c r="NM21" s="229" t="s">
        <v>1337</v>
      </c>
      <c r="NN21" s="229" t="s">
        <v>1338</v>
      </c>
      <c r="NO21" s="229" t="s">
        <v>1339</v>
      </c>
      <c r="NP21" s="229" t="s">
        <v>1340</v>
      </c>
      <c r="NQ21" s="229" t="s">
        <v>1341</v>
      </c>
      <c r="NR21" s="229" t="s">
        <v>1342</v>
      </c>
      <c r="NS21" s="229" t="s">
        <v>1343</v>
      </c>
      <c r="NT21" s="229" t="s">
        <v>1344</v>
      </c>
      <c r="NU21" s="229" t="s">
        <v>1345</v>
      </c>
      <c r="NV21" s="229" t="s">
        <v>1346</v>
      </c>
      <c r="NW21" s="229" t="s">
        <v>1347</v>
      </c>
      <c r="NX21" s="229" t="s">
        <v>1348</v>
      </c>
      <c r="NY21" s="229" t="s">
        <v>1349</v>
      </c>
      <c r="NZ21" s="229" t="s">
        <v>1350</v>
      </c>
      <c r="OA21" s="229" t="s">
        <v>1351</v>
      </c>
      <c r="OB21" s="229" t="s">
        <v>1352</v>
      </c>
      <c r="OC21" s="229" t="s">
        <v>1353</v>
      </c>
      <c r="OD21" s="229" t="s">
        <v>1354</v>
      </c>
      <c r="OE21" s="229" t="s">
        <v>1355</v>
      </c>
      <c r="OF21" s="229" t="s">
        <v>1356</v>
      </c>
      <c r="OG21" s="229" t="s">
        <v>1357</v>
      </c>
      <c r="OH21" s="229" t="s">
        <v>1358</v>
      </c>
      <c r="OI21" s="229" t="s">
        <v>1359</v>
      </c>
      <c r="OJ21" s="229" t="s">
        <v>1360</v>
      </c>
      <c r="OK21" s="229" t="s">
        <v>1361</v>
      </c>
      <c r="OL21" s="229" t="s">
        <v>1362</v>
      </c>
      <c r="OM21" s="229" t="s">
        <v>1363</v>
      </c>
      <c r="ON21" s="229" t="s">
        <v>1364</v>
      </c>
      <c r="OO21" s="229" t="s">
        <v>1365</v>
      </c>
      <c r="OP21" s="229" t="s">
        <v>1366</v>
      </c>
      <c r="OQ21" s="229" t="s">
        <v>1367</v>
      </c>
      <c r="OR21" s="229" t="s">
        <v>1368</v>
      </c>
      <c r="OS21" s="229" t="s">
        <v>1369</v>
      </c>
      <c r="OT21" s="229" t="s">
        <v>1370</v>
      </c>
      <c r="OU21" s="229" t="s">
        <v>1371</v>
      </c>
      <c r="OV21" s="229" t="s">
        <v>1372</v>
      </c>
      <c r="OW21" s="229" t="s">
        <v>1373</v>
      </c>
      <c r="OX21" s="229" t="s">
        <v>1374</v>
      </c>
      <c r="OY21" s="229" t="s">
        <v>1375</v>
      </c>
      <c r="OZ21" s="229" t="s">
        <v>1376</v>
      </c>
      <c r="PA21" s="229" t="s">
        <v>1377</v>
      </c>
      <c r="PB21" s="229" t="s">
        <v>1378</v>
      </c>
      <c r="PC21" s="229" t="s">
        <v>1379</v>
      </c>
      <c r="PD21" s="229" t="s">
        <v>1380</v>
      </c>
      <c r="PE21" s="229" t="s">
        <v>1381</v>
      </c>
      <c r="PF21" s="229" t="s">
        <v>1382</v>
      </c>
      <c r="PG21" s="229" t="s">
        <v>1383</v>
      </c>
      <c r="PH21" s="229" t="s">
        <v>1384</v>
      </c>
      <c r="PI21" s="229" t="s">
        <v>1385</v>
      </c>
      <c r="PJ21" s="229" t="s">
        <v>1386</v>
      </c>
      <c r="PK21" s="229" t="s">
        <v>1387</v>
      </c>
      <c r="PL21" s="229" t="s">
        <v>1388</v>
      </c>
      <c r="PM21" s="229" t="s">
        <v>1389</v>
      </c>
      <c r="PN21" s="229" t="s">
        <v>1390</v>
      </c>
      <c r="PO21" s="229" t="s">
        <v>1391</v>
      </c>
      <c r="PP21" s="229" t="s">
        <v>1392</v>
      </c>
      <c r="PQ21" s="229" t="s">
        <v>1393</v>
      </c>
      <c r="PR21" s="229" t="s">
        <v>1394</v>
      </c>
      <c r="PS21" s="229" t="s">
        <v>1395</v>
      </c>
      <c r="PT21" s="229" t="s">
        <v>1396</v>
      </c>
      <c r="PU21" s="229" t="s">
        <v>1397</v>
      </c>
      <c r="PV21" s="229" t="s">
        <v>1398</v>
      </c>
      <c r="PW21" s="229" t="s">
        <v>1399</v>
      </c>
      <c r="PX21" s="229" t="s">
        <v>1400</v>
      </c>
      <c r="PY21" s="229" t="s">
        <v>1401</v>
      </c>
      <c r="PZ21" s="229" t="s">
        <v>1402</v>
      </c>
      <c r="QA21" s="229" t="s">
        <v>1403</v>
      </c>
      <c r="QB21" s="229" t="s">
        <v>1404</v>
      </c>
      <c r="QC21" s="229" t="s">
        <v>1405</v>
      </c>
      <c r="QD21" s="229" t="s">
        <v>1406</v>
      </c>
      <c r="QE21" s="229" t="s">
        <v>1407</v>
      </c>
      <c r="QF21" s="229" t="s">
        <v>1408</v>
      </c>
      <c r="QG21" s="229" t="s">
        <v>1409</v>
      </c>
      <c r="QH21" s="229" t="s">
        <v>1410</v>
      </c>
      <c r="QI21" s="229" t="s">
        <v>1411</v>
      </c>
      <c r="QJ21" s="229" t="s">
        <v>1412</v>
      </c>
      <c r="QK21" s="229" t="s">
        <v>1413</v>
      </c>
      <c r="QL21" s="229" t="s">
        <v>1414</v>
      </c>
      <c r="QM21" s="229" t="s">
        <v>1415</v>
      </c>
      <c r="QN21" s="229" t="s">
        <v>1416</v>
      </c>
      <c r="QO21" s="229" t="s">
        <v>1417</v>
      </c>
      <c r="QP21" s="229" t="s">
        <v>1418</v>
      </c>
      <c r="QQ21" s="229" t="s">
        <v>1419</v>
      </c>
      <c r="QR21" s="229" t="s">
        <v>1420</v>
      </c>
      <c r="QS21" s="229" t="s">
        <v>1421</v>
      </c>
      <c r="QT21" s="229" t="s">
        <v>1422</v>
      </c>
      <c r="QU21" s="229" t="s">
        <v>1423</v>
      </c>
      <c r="QV21" s="229" t="s">
        <v>1424</v>
      </c>
      <c r="QW21" s="229" t="s">
        <v>1425</v>
      </c>
      <c r="QX21" s="229" t="s">
        <v>1426</v>
      </c>
      <c r="QY21" s="229" t="s">
        <v>1427</v>
      </c>
      <c r="QZ21" s="229" t="s">
        <v>1428</v>
      </c>
      <c r="RA21" s="229" t="s">
        <v>1429</v>
      </c>
      <c r="RB21" s="229" t="s">
        <v>1430</v>
      </c>
      <c r="RC21" s="229" t="s">
        <v>1431</v>
      </c>
      <c r="RD21" s="229" t="s">
        <v>1432</v>
      </c>
      <c r="RE21" s="229" t="s">
        <v>1433</v>
      </c>
      <c r="RF21" s="229" t="s">
        <v>1434</v>
      </c>
      <c r="RG21" s="229" t="s">
        <v>1435</v>
      </c>
      <c r="RH21" s="229" t="s">
        <v>1436</v>
      </c>
      <c r="RI21" s="229" t="s">
        <v>1437</v>
      </c>
      <c r="RJ21" s="229" t="s">
        <v>1438</v>
      </c>
      <c r="RK21" s="229" t="s">
        <v>1439</v>
      </c>
      <c r="RL21" s="229" t="s">
        <v>1440</v>
      </c>
      <c r="RM21" s="229" t="s">
        <v>1441</v>
      </c>
      <c r="RN21" s="229" t="s">
        <v>1442</v>
      </c>
      <c r="RO21" s="229" t="s">
        <v>1443</v>
      </c>
      <c r="RP21" s="229" t="s">
        <v>1444</v>
      </c>
      <c r="RQ21" s="229" t="s">
        <v>1445</v>
      </c>
      <c r="RR21" s="229" t="s">
        <v>1446</v>
      </c>
      <c r="RS21" s="229" t="s">
        <v>1447</v>
      </c>
      <c r="RT21" s="229" t="s">
        <v>1448</v>
      </c>
      <c r="RU21" s="229" t="s">
        <v>1449</v>
      </c>
      <c r="RV21" s="229" t="s">
        <v>1450</v>
      </c>
      <c r="RW21" s="229" t="s">
        <v>1451</v>
      </c>
      <c r="RX21" s="229" t="s">
        <v>1452</v>
      </c>
      <c r="RY21" s="229" t="s">
        <v>1453</v>
      </c>
      <c r="RZ21" s="229" t="s">
        <v>1454</v>
      </c>
      <c r="SA21" s="229" t="s">
        <v>1455</v>
      </c>
      <c r="SB21" s="229" t="s">
        <v>1456</v>
      </c>
      <c r="SC21" s="229" t="s">
        <v>1457</v>
      </c>
      <c r="SD21" s="229" t="s">
        <v>1458</v>
      </c>
      <c r="SE21" s="229" t="s">
        <v>1459</v>
      </c>
      <c r="SF21" s="229" t="s">
        <v>1460</v>
      </c>
      <c r="SG21" s="229" t="s">
        <v>1461</v>
      </c>
      <c r="SH21" s="229" t="s">
        <v>1462</v>
      </c>
      <c r="SI21" s="229" t="s">
        <v>1463</v>
      </c>
      <c r="SJ21" s="229" t="s">
        <v>1464</v>
      </c>
      <c r="SK21" s="229" t="s">
        <v>1465</v>
      </c>
      <c r="SL21" s="229" t="s">
        <v>1466</v>
      </c>
      <c r="SM21" s="229" t="s">
        <v>1467</v>
      </c>
      <c r="SN21" s="229" t="s">
        <v>1468</v>
      </c>
      <c r="SO21" s="229" t="s">
        <v>1469</v>
      </c>
      <c r="SP21" s="229" t="s">
        <v>1470</v>
      </c>
      <c r="SQ21" s="229" t="s">
        <v>1471</v>
      </c>
      <c r="SR21" s="229" t="s">
        <v>1472</v>
      </c>
      <c r="SS21" s="229" t="s">
        <v>1473</v>
      </c>
      <c r="ST21" s="229" t="s">
        <v>1474</v>
      </c>
      <c r="SU21" s="229" t="s">
        <v>1475</v>
      </c>
      <c r="SV21" s="229" t="s">
        <v>1476</v>
      </c>
      <c r="SW21" s="229" t="s">
        <v>1477</v>
      </c>
      <c r="SX21" s="229" t="s">
        <v>1478</v>
      </c>
      <c r="SY21" s="229" t="s">
        <v>1479</v>
      </c>
      <c r="SZ21" s="229" t="s">
        <v>1480</v>
      </c>
      <c r="TA21" s="229" t="s">
        <v>1481</v>
      </c>
      <c r="TB21" s="229" t="s">
        <v>1482</v>
      </c>
      <c r="TC21" s="229" t="s">
        <v>1483</v>
      </c>
      <c r="TD21" s="229" t="s">
        <v>1484</v>
      </c>
      <c r="TE21" s="229" t="s">
        <v>1485</v>
      </c>
      <c r="TF21" s="229" t="s">
        <v>1486</v>
      </c>
      <c r="TG21" s="229" t="s">
        <v>1487</v>
      </c>
      <c r="TH21" s="229" t="s">
        <v>1488</v>
      </c>
      <c r="TI21" s="229" t="s">
        <v>1489</v>
      </c>
      <c r="TJ21" s="229" t="s">
        <v>1490</v>
      </c>
      <c r="TK21" s="229" t="s">
        <v>1491</v>
      </c>
      <c r="TL21" s="229" t="s">
        <v>1492</v>
      </c>
      <c r="TM21" s="229" t="s">
        <v>1493</v>
      </c>
      <c r="TN21" s="229" t="s">
        <v>1494</v>
      </c>
      <c r="TO21" s="229" t="s">
        <v>1495</v>
      </c>
      <c r="TP21" s="229" t="s">
        <v>1496</v>
      </c>
      <c r="TQ21" s="229" t="s">
        <v>1497</v>
      </c>
      <c r="TR21" s="229" t="s">
        <v>1498</v>
      </c>
      <c r="TS21" s="229" t="s">
        <v>1499</v>
      </c>
      <c r="TT21" s="229" t="s">
        <v>1500</v>
      </c>
      <c r="TU21" s="229" t="s">
        <v>1501</v>
      </c>
      <c r="TV21" s="229" t="s">
        <v>1502</v>
      </c>
      <c r="TW21" s="229" t="s">
        <v>1503</v>
      </c>
      <c r="TX21" s="229" t="s">
        <v>1504</v>
      </c>
      <c r="TY21" s="229" t="s">
        <v>1505</v>
      </c>
      <c r="TZ21" s="229" t="s">
        <v>1506</v>
      </c>
      <c r="UA21" s="229" t="s">
        <v>1507</v>
      </c>
      <c r="UB21" s="229" t="s">
        <v>1508</v>
      </c>
      <c r="UC21" s="229" t="s">
        <v>1509</v>
      </c>
      <c r="UD21" s="229" t="s">
        <v>1510</v>
      </c>
      <c r="UE21" s="229" t="s">
        <v>1511</v>
      </c>
      <c r="UF21" s="229" t="s">
        <v>1512</v>
      </c>
      <c r="UG21" s="229" t="s">
        <v>1513</v>
      </c>
      <c r="UH21" s="229" t="s">
        <v>1514</v>
      </c>
      <c r="UI21" s="229" t="s">
        <v>1515</v>
      </c>
      <c r="UJ21" s="229" t="s">
        <v>1516</v>
      </c>
      <c r="UK21" s="229" t="s">
        <v>1517</v>
      </c>
      <c r="UL21" s="229" t="s">
        <v>1518</v>
      </c>
      <c r="UM21" s="229" t="s">
        <v>1519</v>
      </c>
      <c r="UN21" s="229" t="s">
        <v>1520</v>
      </c>
      <c r="UO21" s="229" t="s">
        <v>1521</v>
      </c>
      <c r="UP21" s="229" t="s">
        <v>1522</v>
      </c>
      <c r="UQ21" s="229" t="s">
        <v>1523</v>
      </c>
      <c r="UR21" s="229" t="s">
        <v>1524</v>
      </c>
      <c r="US21" s="229" t="s">
        <v>1525</v>
      </c>
      <c r="UT21" s="229" t="s">
        <v>1526</v>
      </c>
      <c r="UU21" s="229" t="s">
        <v>1527</v>
      </c>
      <c r="UV21" s="229" t="s">
        <v>1528</v>
      </c>
      <c r="UW21" s="229" t="s">
        <v>1529</v>
      </c>
      <c r="UX21" s="229" t="s">
        <v>1530</v>
      </c>
      <c r="UY21" s="229" t="s">
        <v>1531</v>
      </c>
    </row>
    <row r="22" spans="1:571" ht="51.75" thickBot="1">
      <c r="A22" s="230" t="s">
        <v>1532</v>
      </c>
      <c r="B22" s="229" t="s">
        <v>1533</v>
      </c>
      <c r="C22" s="229" t="s">
        <v>1534</v>
      </c>
      <c r="D22" s="229" t="s">
        <v>443</v>
      </c>
      <c r="E22" s="229" t="s">
        <v>1535</v>
      </c>
      <c r="F22" s="229" t="s">
        <v>1536</v>
      </c>
      <c r="G22" s="229" t="s">
        <v>902</v>
      </c>
      <c r="H22" s="229" t="s">
        <v>1537</v>
      </c>
      <c r="I22" s="229" t="s">
        <v>1538</v>
      </c>
      <c r="J22" s="229" t="s">
        <v>1539</v>
      </c>
      <c r="K22" s="229" t="s">
        <v>1540</v>
      </c>
      <c r="L22" s="229" t="s">
        <v>1541</v>
      </c>
      <c r="M22" s="229" t="s">
        <v>1542</v>
      </c>
      <c r="N22" s="229" t="s">
        <v>1543</v>
      </c>
      <c r="O22" s="229" t="s">
        <v>1544</v>
      </c>
      <c r="P22" s="229" t="s">
        <v>1545</v>
      </c>
      <c r="Q22" s="229" t="s">
        <v>1546</v>
      </c>
      <c r="R22" s="229" t="s">
        <v>1547</v>
      </c>
      <c r="S22" s="229" t="s">
        <v>1548</v>
      </c>
      <c r="T22" s="229" t="s">
        <v>1549</v>
      </c>
      <c r="U22" s="229" t="s">
        <v>1550</v>
      </c>
      <c r="V22" s="229" t="s">
        <v>1551</v>
      </c>
      <c r="W22" s="229" t="s">
        <v>1552</v>
      </c>
      <c r="X22" s="229" t="s">
        <v>1553</v>
      </c>
      <c r="Y22" s="229" t="s">
        <v>1554</v>
      </c>
      <c r="Z22" s="229" t="s">
        <v>1555</v>
      </c>
      <c r="AA22" s="229" t="s">
        <v>1556</v>
      </c>
      <c r="AB22" s="229" t="s">
        <v>1557</v>
      </c>
      <c r="AC22" s="229" t="s">
        <v>1558</v>
      </c>
      <c r="AD22" s="229" t="s">
        <v>1559</v>
      </c>
      <c r="AE22" s="229" t="s">
        <v>1560</v>
      </c>
      <c r="AF22" s="229" t="s">
        <v>1561</v>
      </c>
      <c r="AG22" s="229" t="s">
        <v>1562</v>
      </c>
      <c r="AH22" s="229" t="s">
        <v>1563</v>
      </c>
      <c r="AI22" s="229" t="s">
        <v>1564</v>
      </c>
      <c r="AJ22" s="229" t="s">
        <v>1565</v>
      </c>
      <c r="AK22" s="229" t="s">
        <v>1566</v>
      </c>
      <c r="AL22" s="229" t="s">
        <v>669</v>
      </c>
      <c r="AM22" s="229" t="s">
        <v>1567</v>
      </c>
      <c r="AN22" s="229" t="s">
        <v>1568</v>
      </c>
      <c r="AO22" s="229" t="s">
        <v>1569</v>
      </c>
      <c r="AP22" s="229" t="s">
        <v>1570</v>
      </c>
      <c r="AQ22" s="229" t="s">
        <v>1571</v>
      </c>
      <c r="AR22" s="229" t="s">
        <v>1572</v>
      </c>
      <c r="AS22" s="229" t="s">
        <v>1573</v>
      </c>
      <c r="AT22" s="229" t="s">
        <v>1574</v>
      </c>
      <c r="AU22" s="229" t="s">
        <v>1575</v>
      </c>
      <c r="AV22" s="229" t="s">
        <v>674</v>
      </c>
      <c r="AW22" s="229" t="s">
        <v>1576</v>
      </c>
      <c r="AX22" s="229" t="s">
        <v>1577</v>
      </c>
      <c r="AY22" s="229" t="s">
        <v>1578</v>
      </c>
      <c r="AZ22" s="229" t="s">
        <v>1579</v>
      </c>
      <c r="BA22" s="229" t="s">
        <v>1580</v>
      </c>
      <c r="BB22" s="229" t="s">
        <v>1581</v>
      </c>
      <c r="BC22" s="229" t="s">
        <v>1582</v>
      </c>
      <c r="BD22" s="229" t="s">
        <v>1583</v>
      </c>
      <c r="BE22" s="229" t="s">
        <v>1584</v>
      </c>
      <c r="BF22" s="229" t="s">
        <v>1585</v>
      </c>
      <c r="BG22" s="229" t="s">
        <v>1586</v>
      </c>
      <c r="BH22" s="229" t="s">
        <v>1587</v>
      </c>
      <c r="BI22" s="229" t="s">
        <v>1588</v>
      </c>
      <c r="BJ22" s="229" t="s">
        <v>462</v>
      </c>
      <c r="BK22" s="229" t="s">
        <v>1589</v>
      </c>
      <c r="BL22" s="229" t="s">
        <v>1590</v>
      </c>
      <c r="BM22" s="229" t="s">
        <v>1591</v>
      </c>
      <c r="BN22" s="229" t="s">
        <v>1592</v>
      </c>
      <c r="BO22" s="229" t="s">
        <v>234</v>
      </c>
      <c r="BP22" s="229" t="s">
        <v>290</v>
      </c>
      <c r="BQ22" s="229" t="s">
        <v>1593</v>
      </c>
      <c r="BR22" s="229" t="s">
        <v>1594</v>
      </c>
      <c r="BS22" s="229" t="s">
        <v>1595</v>
      </c>
      <c r="BT22" s="229" t="s">
        <v>1596</v>
      </c>
      <c r="BU22" s="229" t="s">
        <v>468</v>
      </c>
      <c r="BV22" s="229" t="s">
        <v>1597</v>
      </c>
      <c r="BW22" s="229" t="s">
        <v>1598</v>
      </c>
      <c r="BX22" s="229" t="s">
        <v>1599</v>
      </c>
      <c r="BY22" s="229" t="s">
        <v>1600</v>
      </c>
      <c r="BZ22" s="229" t="s">
        <v>1601</v>
      </c>
      <c r="CA22" s="229" t="s">
        <v>1602</v>
      </c>
      <c r="CB22" s="229" t="s">
        <v>1603</v>
      </c>
      <c r="CC22" s="229" t="s">
        <v>1604</v>
      </c>
      <c r="CD22" s="229" t="s">
        <v>1605</v>
      </c>
      <c r="CE22" s="229" t="s">
        <v>1606</v>
      </c>
      <c r="CF22" s="229" t="s">
        <v>1607</v>
      </c>
      <c r="CG22" s="229" t="s">
        <v>1608</v>
      </c>
      <c r="CH22" s="229" t="s">
        <v>1609</v>
      </c>
      <c r="CI22" s="229" t="s">
        <v>1610</v>
      </c>
      <c r="CJ22" s="229" t="s">
        <v>1611</v>
      </c>
      <c r="CK22" s="229" t="s">
        <v>1612</v>
      </c>
      <c r="CL22" s="229" t="s">
        <v>1613</v>
      </c>
      <c r="CM22" s="229" t="s">
        <v>1614</v>
      </c>
      <c r="CN22" s="229" t="s">
        <v>1615</v>
      </c>
      <c r="CO22" s="229" t="s">
        <v>1616</v>
      </c>
      <c r="CP22" s="229" t="s">
        <v>1617</v>
      </c>
      <c r="CQ22" s="229" t="s">
        <v>1618</v>
      </c>
      <c r="CR22" s="229" t="s">
        <v>1619</v>
      </c>
      <c r="CS22" s="229" t="s">
        <v>1620</v>
      </c>
      <c r="CT22" s="229" t="s">
        <v>1621</v>
      </c>
      <c r="CU22" s="229" t="s">
        <v>1622</v>
      </c>
      <c r="CV22" s="229" t="s">
        <v>1623</v>
      </c>
      <c r="CW22" s="229" t="s">
        <v>1624</v>
      </c>
      <c r="CX22" s="229" t="s">
        <v>1625</v>
      </c>
      <c r="CY22" s="229" t="s">
        <v>1626</v>
      </c>
      <c r="CZ22" s="229" t="s">
        <v>1627</v>
      </c>
      <c r="DA22" s="229" t="s">
        <v>1628</v>
      </c>
      <c r="DB22" s="229" t="s">
        <v>151</v>
      </c>
      <c r="DC22" s="229" t="s">
        <v>1629</v>
      </c>
      <c r="DD22" s="229" t="s">
        <v>1630</v>
      </c>
      <c r="DE22" s="229" t="s">
        <v>1631</v>
      </c>
      <c r="DF22" s="229" t="s">
        <v>1632</v>
      </c>
      <c r="DG22" s="229" t="s">
        <v>1633</v>
      </c>
      <c r="DH22" s="229" t="s">
        <v>158</v>
      </c>
      <c r="DI22" s="229" t="s">
        <v>1634</v>
      </c>
      <c r="DJ22" s="229" t="s">
        <v>1635</v>
      </c>
      <c r="DK22" s="229" t="s">
        <v>1532</v>
      </c>
      <c r="DL22" s="229" t="s">
        <v>1636</v>
      </c>
      <c r="DM22" s="229" t="s">
        <v>1637</v>
      </c>
      <c r="DN22" s="229" t="s">
        <v>1638</v>
      </c>
      <c r="DO22" s="229" t="s">
        <v>1639</v>
      </c>
      <c r="DP22" s="229" t="s">
        <v>1640</v>
      </c>
      <c r="DQ22" s="229" t="s">
        <v>1641</v>
      </c>
      <c r="DR22" s="229" t="s">
        <v>1642</v>
      </c>
      <c r="DS22" s="229" t="s">
        <v>1643</v>
      </c>
      <c r="DT22" s="229" t="s">
        <v>1644</v>
      </c>
      <c r="DU22" s="229" t="s">
        <v>1645</v>
      </c>
      <c r="DV22" s="229" t="s">
        <v>1646</v>
      </c>
      <c r="DW22" s="229" t="s">
        <v>1647</v>
      </c>
      <c r="DX22" s="229" t="s">
        <v>1648</v>
      </c>
      <c r="DY22" s="229" t="s">
        <v>1649</v>
      </c>
      <c r="DZ22" s="229" t="s">
        <v>1650</v>
      </c>
      <c r="EA22" s="229" t="s">
        <v>1651</v>
      </c>
      <c r="EB22" s="229" t="s">
        <v>1652</v>
      </c>
      <c r="EC22" s="229" t="s">
        <v>1653</v>
      </c>
      <c r="ED22" s="229" t="s">
        <v>1654</v>
      </c>
      <c r="EE22" s="229" t="s">
        <v>1655</v>
      </c>
      <c r="EF22" s="229" t="s">
        <v>1656</v>
      </c>
      <c r="EG22" s="229" t="s">
        <v>1657</v>
      </c>
      <c r="EH22" s="229" t="s">
        <v>1658</v>
      </c>
      <c r="EI22" s="229" t="s">
        <v>1659</v>
      </c>
      <c r="EJ22" s="229" t="s">
        <v>1660</v>
      </c>
      <c r="EK22" s="229" t="s">
        <v>1661</v>
      </c>
      <c r="EL22" s="229" t="s">
        <v>1662</v>
      </c>
      <c r="EM22" s="229" t="s">
        <v>1663</v>
      </c>
      <c r="EN22" s="229" t="s">
        <v>1664</v>
      </c>
      <c r="EO22" s="229" t="s">
        <v>1665</v>
      </c>
      <c r="EP22" s="229" t="s">
        <v>1666</v>
      </c>
      <c r="EQ22" s="229" t="s">
        <v>1667</v>
      </c>
      <c r="ER22" s="229" t="s">
        <v>1668</v>
      </c>
      <c r="ES22" s="229" t="s">
        <v>1669</v>
      </c>
      <c r="ET22" s="229" t="s">
        <v>1670</v>
      </c>
      <c r="EU22" s="229" t="s">
        <v>1671</v>
      </c>
      <c r="EV22" s="229" t="s">
        <v>1672</v>
      </c>
      <c r="EW22" s="229" t="s">
        <v>1673</v>
      </c>
      <c r="EX22" s="229" t="s">
        <v>1674</v>
      </c>
      <c r="EY22" s="229" t="s">
        <v>1675</v>
      </c>
      <c r="EZ22" s="229" t="s">
        <v>1676</v>
      </c>
      <c r="FA22" s="229" t="s">
        <v>1677</v>
      </c>
      <c r="FB22" s="229" t="s">
        <v>1678</v>
      </c>
      <c r="FC22" s="229" t="s">
        <v>1679</v>
      </c>
      <c r="FD22" s="229" t="s">
        <v>1680</v>
      </c>
      <c r="FE22" s="229" t="s">
        <v>1681</v>
      </c>
      <c r="FF22" s="229" t="s">
        <v>1682</v>
      </c>
      <c r="FG22" s="229" t="s">
        <v>1683</v>
      </c>
      <c r="FH22" s="229" t="s">
        <v>1684</v>
      </c>
      <c r="FI22" s="229" t="s">
        <v>1685</v>
      </c>
      <c r="FJ22" s="229" t="s">
        <v>1686</v>
      </c>
      <c r="FK22" s="229" t="s">
        <v>1687</v>
      </c>
      <c r="FL22" s="229" t="s">
        <v>1688</v>
      </c>
      <c r="FM22" s="229" t="s">
        <v>1689</v>
      </c>
      <c r="FN22" s="229" t="s">
        <v>1690</v>
      </c>
      <c r="FO22" s="229" t="s">
        <v>1691</v>
      </c>
      <c r="FP22" s="229" t="s">
        <v>1692</v>
      </c>
      <c r="FQ22" s="229" t="s">
        <v>1693</v>
      </c>
      <c r="FR22" s="229" t="s">
        <v>1694</v>
      </c>
      <c r="FS22" s="229" t="s">
        <v>1695</v>
      </c>
      <c r="FT22" s="229" t="s">
        <v>1696</v>
      </c>
      <c r="FU22" s="229" t="s">
        <v>1697</v>
      </c>
      <c r="FV22" s="229" t="s">
        <v>1698</v>
      </c>
      <c r="FW22" s="229" t="s">
        <v>1699</v>
      </c>
      <c r="FX22" s="229" t="s">
        <v>1700</v>
      </c>
      <c r="FY22" s="229" t="s">
        <v>1701</v>
      </c>
      <c r="FZ22" s="229" t="s">
        <v>1702</v>
      </c>
      <c r="GA22" s="229" t="s">
        <v>1703</v>
      </c>
      <c r="GB22" s="229" t="s">
        <v>1704</v>
      </c>
      <c r="GC22" s="229" t="s">
        <v>1705</v>
      </c>
      <c r="GD22" s="229" t="s">
        <v>1706</v>
      </c>
      <c r="GE22" s="229" t="s">
        <v>1707</v>
      </c>
      <c r="GF22" s="229" t="s">
        <v>1708</v>
      </c>
      <c r="GG22" s="229" t="s">
        <v>1709</v>
      </c>
      <c r="GH22" s="229" t="s">
        <v>1710</v>
      </c>
      <c r="GI22" s="229" t="s">
        <v>1711</v>
      </c>
      <c r="GJ22" s="229" t="s">
        <v>1712</v>
      </c>
      <c r="GK22" s="229" t="s">
        <v>1713</v>
      </c>
      <c r="GL22" s="229" t="s">
        <v>1714</v>
      </c>
      <c r="GM22" s="229" t="s">
        <v>196</v>
      </c>
      <c r="GN22" s="229" t="s">
        <v>318</v>
      </c>
      <c r="GO22" s="229" t="s">
        <v>1715</v>
      </c>
      <c r="GP22" s="229" t="s">
        <v>1716</v>
      </c>
      <c r="GQ22" s="229" t="s">
        <v>1717</v>
      </c>
      <c r="GR22" s="229" t="s">
        <v>1718</v>
      </c>
      <c r="GS22" s="229" t="s">
        <v>1719</v>
      </c>
      <c r="GT22" s="229" t="s">
        <v>1720</v>
      </c>
      <c r="GU22" s="229" t="s">
        <v>1721</v>
      </c>
      <c r="GV22" s="229" t="s">
        <v>1722</v>
      </c>
      <c r="GW22" s="229" t="s">
        <v>1723</v>
      </c>
      <c r="GX22" s="229" t="s">
        <v>1724</v>
      </c>
      <c r="GY22" s="229" t="s">
        <v>1725</v>
      </c>
      <c r="GZ22" s="229" t="s">
        <v>1726</v>
      </c>
      <c r="HA22" s="229" t="s">
        <v>1727</v>
      </c>
      <c r="HB22" s="229" t="s">
        <v>1728</v>
      </c>
      <c r="HC22" s="229" t="s">
        <v>1729</v>
      </c>
      <c r="HD22" s="229" t="s">
        <v>81</v>
      </c>
      <c r="HE22" s="229" t="s">
        <v>1730</v>
      </c>
      <c r="HF22" s="229" t="s">
        <v>1731</v>
      </c>
      <c r="HG22" s="229" t="s">
        <v>1732</v>
      </c>
      <c r="HH22" s="229" t="s">
        <v>1733</v>
      </c>
      <c r="HI22" s="229" t="s">
        <v>1734</v>
      </c>
      <c r="HJ22" s="229" t="s">
        <v>1735</v>
      </c>
    </row>
    <row r="23" spans="1:571" ht="26.25" thickBot="1">
      <c r="A23" s="230" t="s">
        <v>1736</v>
      </c>
      <c r="B23" s="229" t="s">
        <v>1737</v>
      </c>
      <c r="C23" s="229" t="s">
        <v>1738</v>
      </c>
      <c r="D23" s="229" t="s">
        <v>1739</v>
      </c>
      <c r="E23" s="229" t="s">
        <v>1740</v>
      </c>
      <c r="F23" s="229" t="s">
        <v>1741</v>
      </c>
      <c r="G23" s="229" t="s">
        <v>1742</v>
      </c>
      <c r="H23" s="229" t="s">
        <v>1743</v>
      </c>
      <c r="I23" s="229" t="s">
        <v>1744</v>
      </c>
      <c r="J23" s="229" t="s">
        <v>1745</v>
      </c>
      <c r="K23" s="229" t="s">
        <v>1746</v>
      </c>
      <c r="L23" s="229" t="s">
        <v>1747</v>
      </c>
      <c r="M23" s="229" t="s">
        <v>1748</v>
      </c>
      <c r="N23" s="229" t="s">
        <v>1749</v>
      </c>
      <c r="O23" s="229" t="s">
        <v>1750</v>
      </c>
      <c r="P23" s="229" t="s">
        <v>1751</v>
      </c>
      <c r="Q23" s="229" t="s">
        <v>308</v>
      </c>
      <c r="R23" s="229" t="s">
        <v>1752</v>
      </c>
      <c r="S23" s="229" t="s">
        <v>620</v>
      </c>
    </row>
    <row r="24" spans="1:571" ht="26.25" thickBot="1">
      <c r="A24" s="230" t="s">
        <v>1753</v>
      </c>
      <c r="B24" s="229" t="s">
        <v>1754</v>
      </c>
      <c r="C24" s="229" t="s">
        <v>1755</v>
      </c>
      <c r="D24" s="229" t="s">
        <v>1756</v>
      </c>
      <c r="E24" s="229" t="s">
        <v>1757</v>
      </c>
      <c r="F24" s="229" t="s">
        <v>281</v>
      </c>
      <c r="G24" s="229" t="s">
        <v>1758</v>
      </c>
      <c r="H24" s="229" t="s">
        <v>813</v>
      </c>
      <c r="I24" s="229" t="s">
        <v>1759</v>
      </c>
      <c r="J24" s="229" t="s">
        <v>1760</v>
      </c>
      <c r="K24" s="229" t="s">
        <v>1761</v>
      </c>
    </row>
    <row r="25" spans="1:571" ht="39" thickBot="1">
      <c r="A25" s="230" t="s">
        <v>1762</v>
      </c>
      <c r="B25" s="229" t="s">
        <v>1763</v>
      </c>
      <c r="C25" s="229" t="s">
        <v>1764</v>
      </c>
      <c r="D25" s="229" t="s">
        <v>1765</v>
      </c>
      <c r="E25" s="229" t="s">
        <v>1766</v>
      </c>
      <c r="F25" s="229" t="s">
        <v>1767</v>
      </c>
      <c r="G25" s="229" t="s">
        <v>1768</v>
      </c>
      <c r="H25" s="229" t="s">
        <v>1769</v>
      </c>
      <c r="I25" s="229" t="s">
        <v>1770</v>
      </c>
      <c r="J25" s="229" t="s">
        <v>1771</v>
      </c>
      <c r="K25" s="229" t="s">
        <v>1772</v>
      </c>
      <c r="L25" s="229" t="s">
        <v>1773</v>
      </c>
      <c r="M25" s="229" t="s">
        <v>1774</v>
      </c>
      <c r="N25" s="229" t="s">
        <v>1775</v>
      </c>
      <c r="O25" s="229" t="s">
        <v>1565</v>
      </c>
      <c r="P25" s="229" t="s">
        <v>1776</v>
      </c>
      <c r="Q25" s="229" t="s">
        <v>1777</v>
      </c>
      <c r="R25" s="229" t="s">
        <v>1778</v>
      </c>
      <c r="S25" s="229" t="s">
        <v>1779</v>
      </c>
      <c r="T25" s="229" t="s">
        <v>809</v>
      </c>
      <c r="U25" s="229" t="s">
        <v>1780</v>
      </c>
      <c r="V25" s="229" t="s">
        <v>1781</v>
      </c>
      <c r="W25" s="229" t="s">
        <v>1782</v>
      </c>
      <c r="X25" s="229" t="s">
        <v>164</v>
      </c>
      <c r="Y25" s="229" t="s">
        <v>1783</v>
      </c>
      <c r="Z25" s="229" t="s">
        <v>1784</v>
      </c>
      <c r="AA25" s="229" t="s">
        <v>1785</v>
      </c>
      <c r="AB25" s="229" t="s">
        <v>1786</v>
      </c>
      <c r="AC25" s="229" t="s">
        <v>1787</v>
      </c>
      <c r="AD25" s="229" t="s">
        <v>1788</v>
      </c>
      <c r="AE25" s="229" t="s">
        <v>1789</v>
      </c>
      <c r="AF25" s="229" t="s">
        <v>350</v>
      </c>
      <c r="AG25" s="229" t="s">
        <v>1790</v>
      </c>
      <c r="AH25" s="229" t="s">
        <v>1791</v>
      </c>
      <c r="AI25" s="229" t="s">
        <v>1792</v>
      </c>
      <c r="AJ25" s="229" t="s">
        <v>1793</v>
      </c>
      <c r="AK25" s="229" t="s">
        <v>1794</v>
      </c>
      <c r="AL25" s="229" t="s">
        <v>1795</v>
      </c>
      <c r="AM25" s="229" t="s">
        <v>1796</v>
      </c>
      <c r="AN25" s="229" t="s">
        <v>1797</v>
      </c>
      <c r="AO25" s="229" t="s">
        <v>1798</v>
      </c>
      <c r="AP25" s="229" t="s">
        <v>1799</v>
      </c>
      <c r="AQ25" s="229" t="s">
        <v>1800</v>
      </c>
      <c r="AR25" s="229" t="s">
        <v>1801</v>
      </c>
      <c r="AS25" s="229" t="s">
        <v>1802</v>
      </c>
      <c r="AT25" s="229" t="s">
        <v>1803</v>
      </c>
      <c r="AU25" s="229" t="s">
        <v>1804</v>
      </c>
      <c r="AV25" s="229" t="s">
        <v>1805</v>
      </c>
      <c r="AW25" s="229" t="s">
        <v>1806</v>
      </c>
      <c r="AX25" s="229" t="s">
        <v>1807</v>
      </c>
      <c r="AY25" s="229" t="s">
        <v>1808</v>
      </c>
      <c r="AZ25" s="229" t="s">
        <v>636</v>
      </c>
      <c r="BA25" s="229" t="s">
        <v>1809</v>
      </c>
      <c r="BB25" s="229" t="s">
        <v>1810</v>
      </c>
      <c r="BC25" s="229" t="s">
        <v>1811</v>
      </c>
      <c r="BD25" s="229" t="s">
        <v>81</v>
      </c>
      <c r="BE25" s="229" t="s">
        <v>1812</v>
      </c>
      <c r="BF25" s="229" t="s">
        <v>1813</v>
      </c>
      <c r="BG25" s="229" t="s">
        <v>1814</v>
      </c>
    </row>
    <row r="26" spans="1:571" ht="26.25" thickBot="1">
      <c r="A26" s="230" t="s">
        <v>1815</v>
      </c>
      <c r="B26" s="229" t="s">
        <v>1816</v>
      </c>
      <c r="C26" s="229" t="s">
        <v>1817</v>
      </c>
      <c r="D26" s="229" t="s">
        <v>1818</v>
      </c>
      <c r="E26" s="229" t="s">
        <v>1819</v>
      </c>
      <c r="F26" s="229" t="s">
        <v>1820</v>
      </c>
      <c r="G26" s="229" t="s">
        <v>1821</v>
      </c>
      <c r="H26" s="229" t="s">
        <v>1822</v>
      </c>
      <c r="I26" s="229" t="s">
        <v>1823</v>
      </c>
      <c r="J26" s="229" t="s">
        <v>1824</v>
      </c>
      <c r="K26" s="229" t="s">
        <v>1825</v>
      </c>
      <c r="L26" s="229" t="s">
        <v>1826</v>
      </c>
      <c r="M26" s="229" t="s">
        <v>1827</v>
      </c>
      <c r="N26" s="229" t="s">
        <v>1828</v>
      </c>
      <c r="O26" s="229" t="s">
        <v>256</v>
      </c>
      <c r="P26" s="229" t="s">
        <v>1829</v>
      </c>
      <c r="Q26" s="229" t="s">
        <v>1830</v>
      </c>
      <c r="R26" s="229" t="s">
        <v>1815</v>
      </c>
      <c r="S26" s="229" t="s">
        <v>1831</v>
      </c>
    </row>
    <row r="27" spans="1:571" ht="39" thickBot="1">
      <c r="A27" s="230" t="s">
        <v>1832</v>
      </c>
      <c r="B27" s="229" t="s">
        <v>1833</v>
      </c>
      <c r="C27" s="229" t="s">
        <v>1834</v>
      </c>
      <c r="D27" s="229" t="s">
        <v>1835</v>
      </c>
      <c r="E27" s="229" t="s">
        <v>1836</v>
      </c>
      <c r="F27" s="229" t="s">
        <v>1837</v>
      </c>
      <c r="G27" s="229" t="s">
        <v>1838</v>
      </c>
      <c r="H27" s="229" t="s">
        <v>1839</v>
      </c>
      <c r="I27" s="229" t="s">
        <v>1840</v>
      </c>
      <c r="J27" s="229" t="s">
        <v>1841</v>
      </c>
      <c r="K27" s="229" t="s">
        <v>1842</v>
      </c>
      <c r="L27" s="229" t="s">
        <v>1843</v>
      </c>
      <c r="M27" s="229" t="s">
        <v>1844</v>
      </c>
      <c r="N27" s="229" t="s">
        <v>1845</v>
      </c>
      <c r="O27" s="229" t="s">
        <v>1846</v>
      </c>
      <c r="P27" s="229" t="s">
        <v>1847</v>
      </c>
      <c r="Q27" s="229" t="s">
        <v>1848</v>
      </c>
      <c r="R27" s="229" t="s">
        <v>1849</v>
      </c>
      <c r="S27" s="229" t="s">
        <v>1850</v>
      </c>
      <c r="T27" s="229" t="s">
        <v>1851</v>
      </c>
      <c r="U27" s="229" t="s">
        <v>1852</v>
      </c>
      <c r="V27" s="229" t="s">
        <v>1853</v>
      </c>
      <c r="W27" s="229" t="s">
        <v>1854</v>
      </c>
      <c r="X27" s="229" t="s">
        <v>1855</v>
      </c>
      <c r="Y27" s="229" t="s">
        <v>1856</v>
      </c>
      <c r="Z27" s="229" t="s">
        <v>1857</v>
      </c>
      <c r="AA27" s="229" t="s">
        <v>1858</v>
      </c>
      <c r="AB27" s="229" t="s">
        <v>1859</v>
      </c>
      <c r="AC27" s="229" t="s">
        <v>1860</v>
      </c>
      <c r="AD27" s="229" t="s">
        <v>1861</v>
      </c>
      <c r="AE27" s="229" t="s">
        <v>1862</v>
      </c>
      <c r="AF27" s="229" t="s">
        <v>1863</v>
      </c>
      <c r="AG27" s="229" t="s">
        <v>1864</v>
      </c>
      <c r="AH27" s="229" t="s">
        <v>1865</v>
      </c>
      <c r="AI27" s="229" t="s">
        <v>1866</v>
      </c>
      <c r="AJ27" s="229" t="s">
        <v>1867</v>
      </c>
      <c r="AK27" s="229" t="s">
        <v>578</v>
      </c>
      <c r="AL27" s="229" t="s">
        <v>145</v>
      </c>
      <c r="AM27" s="229" t="s">
        <v>1782</v>
      </c>
      <c r="AN27" s="229" t="s">
        <v>1868</v>
      </c>
      <c r="AO27" s="229" t="s">
        <v>1869</v>
      </c>
      <c r="AP27" s="229" t="s">
        <v>1870</v>
      </c>
      <c r="AQ27" s="229" t="s">
        <v>1871</v>
      </c>
      <c r="AR27" s="229" t="s">
        <v>1872</v>
      </c>
      <c r="AS27" s="229" t="s">
        <v>1873</v>
      </c>
      <c r="AT27" s="229" t="s">
        <v>1874</v>
      </c>
      <c r="AU27" s="229" t="s">
        <v>1875</v>
      </c>
      <c r="AV27" s="229" t="s">
        <v>1876</v>
      </c>
      <c r="AW27" s="229" t="s">
        <v>1877</v>
      </c>
      <c r="AX27" s="229" t="s">
        <v>1878</v>
      </c>
      <c r="AY27" s="229" t="s">
        <v>164</v>
      </c>
      <c r="AZ27" s="229" t="s">
        <v>256</v>
      </c>
      <c r="BA27" s="229" t="s">
        <v>1879</v>
      </c>
      <c r="BB27" s="229" t="s">
        <v>1880</v>
      </c>
      <c r="BC27" s="229" t="s">
        <v>1881</v>
      </c>
      <c r="BD27" s="229" t="s">
        <v>1882</v>
      </c>
      <c r="BE27" s="229" t="s">
        <v>1883</v>
      </c>
      <c r="BF27" s="229" t="s">
        <v>1884</v>
      </c>
      <c r="BG27" s="229" t="s">
        <v>1314</v>
      </c>
      <c r="BH27" s="229" t="s">
        <v>1885</v>
      </c>
      <c r="BI27" s="229" t="s">
        <v>1886</v>
      </c>
      <c r="BJ27" s="229" t="s">
        <v>1887</v>
      </c>
      <c r="BK27" s="229" t="s">
        <v>1888</v>
      </c>
      <c r="BL27" s="229" t="s">
        <v>1889</v>
      </c>
      <c r="BM27" s="229" t="s">
        <v>1890</v>
      </c>
      <c r="BN27" s="229" t="s">
        <v>1891</v>
      </c>
      <c r="BO27" s="229" t="s">
        <v>1892</v>
      </c>
      <c r="BP27" s="229" t="s">
        <v>636</v>
      </c>
      <c r="BQ27" s="229" t="s">
        <v>1893</v>
      </c>
      <c r="BR27" s="229" t="s">
        <v>1894</v>
      </c>
      <c r="BS27" s="229" t="s">
        <v>1895</v>
      </c>
      <c r="BT27" s="229" t="s">
        <v>281</v>
      </c>
      <c r="BU27" s="229" t="s">
        <v>1896</v>
      </c>
    </row>
    <row r="28" spans="1:571" ht="26.25" thickBot="1">
      <c r="A28" s="230" t="s">
        <v>1897</v>
      </c>
      <c r="B28" s="229" t="s">
        <v>1898</v>
      </c>
      <c r="C28" s="229" t="s">
        <v>1767</v>
      </c>
      <c r="D28" s="229" t="s">
        <v>1899</v>
      </c>
      <c r="E28" s="229" t="s">
        <v>1900</v>
      </c>
      <c r="F28" s="229" t="s">
        <v>1901</v>
      </c>
      <c r="G28" s="229" t="s">
        <v>1902</v>
      </c>
      <c r="H28" s="229" t="s">
        <v>463</v>
      </c>
      <c r="I28" s="229" t="s">
        <v>1903</v>
      </c>
      <c r="J28" s="229" t="s">
        <v>1904</v>
      </c>
      <c r="K28" s="229" t="s">
        <v>1905</v>
      </c>
      <c r="L28" s="229" t="s">
        <v>1906</v>
      </c>
      <c r="M28" s="229" t="s">
        <v>1907</v>
      </c>
      <c r="N28" s="229" t="s">
        <v>1908</v>
      </c>
      <c r="O28" s="229" t="s">
        <v>1909</v>
      </c>
      <c r="P28" s="229" t="s">
        <v>1910</v>
      </c>
      <c r="Q28" s="229" t="s">
        <v>1911</v>
      </c>
      <c r="R28" s="229" t="s">
        <v>1912</v>
      </c>
    </row>
    <row r="29" spans="1:571" ht="26.25" thickBot="1">
      <c r="A29" s="230" t="s">
        <v>1913</v>
      </c>
      <c r="B29" s="229" t="s">
        <v>44</v>
      </c>
      <c r="C29" s="229" t="s">
        <v>203</v>
      </c>
      <c r="D29" s="229" t="s">
        <v>1914</v>
      </c>
      <c r="E29" s="229" t="s">
        <v>1915</v>
      </c>
      <c r="F29" s="229" t="s">
        <v>1916</v>
      </c>
      <c r="G29" s="229" t="s">
        <v>925</v>
      </c>
      <c r="H29" s="229" t="s">
        <v>219</v>
      </c>
      <c r="I29" s="229" t="s">
        <v>1917</v>
      </c>
      <c r="J29" s="229" t="s">
        <v>1918</v>
      </c>
      <c r="K29" s="229" t="s">
        <v>1919</v>
      </c>
      <c r="L29" s="229" t="s">
        <v>231</v>
      </c>
      <c r="M29" s="229" t="s">
        <v>1920</v>
      </c>
      <c r="N29" s="229" t="s">
        <v>1921</v>
      </c>
      <c r="O29" s="229" t="s">
        <v>55</v>
      </c>
      <c r="P29" s="229" t="s">
        <v>1922</v>
      </c>
      <c r="Q29" s="229" t="s">
        <v>56</v>
      </c>
      <c r="R29" s="229" t="s">
        <v>1923</v>
      </c>
      <c r="S29" s="229" t="s">
        <v>57</v>
      </c>
      <c r="T29" s="229" t="s">
        <v>1924</v>
      </c>
      <c r="U29" s="229" t="s">
        <v>1925</v>
      </c>
      <c r="V29" s="229" t="s">
        <v>1926</v>
      </c>
      <c r="W29" s="229" t="s">
        <v>60</v>
      </c>
      <c r="X29" s="229" t="s">
        <v>1927</v>
      </c>
      <c r="Y29" s="229" t="s">
        <v>1928</v>
      </c>
      <c r="Z29" s="229" t="s">
        <v>1929</v>
      </c>
      <c r="AA29" s="229" t="s">
        <v>1930</v>
      </c>
      <c r="AB29" s="229" t="s">
        <v>1931</v>
      </c>
      <c r="AC29" s="229" t="s">
        <v>1932</v>
      </c>
      <c r="AD29" s="229" t="s">
        <v>66</v>
      </c>
      <c r="AE29" s="229" t="s">
        <v>1933</v>
      </c>
      <c r="AF29" s="229" t="s">
        <v>1934</v>
      </c>
      <c r="AG29" s="229" t="s">
        <v>1935</v>
      </c>
      <c r="AH29" s="229" t="s">
        <v>1936</v>
      </c>
      <c r="AI29" s="229" t="s">
        <v>1937</v>
      </c>
      <c r="AJ29" s="229" t="s">
        <v>170</v>
      </c>
      <c r="AK29" s="229" t="s">
        <v>1250</v>
      </c>
      <c r="AL29" s="229" t="s">
        <v>1938</v>
      </c>
      <c r="AM29" s="229" t="s">
        <v>1939</v>
      </c>
      <c r="AN29" s="229" t="s">
        <v>1940</v>
      </c>
      <c r="AO29" s="229" t="s">
        <v>1941</v>
      </c>
      <c r="AP29" s="229" t="s">
        <v>359</v>
      </c>
      <c r="AQ29" s="229" t="s">
        <v>360</v>
      </c>
      <c r="AR29" s="229" t="s">
        <v>1942</v>
      </c>
    </row>
    <row r="30" spans="1:571" ht="51.75" thickBot="1">
      <c r="A30" s="230" t="s">
        <v>1943</v>
      </c>
      <c r="B30" s="229" t="s">
        <v>1944</v>
      </c>
      <c r="C30" s="229" t="s">
        <v>1945</v>
      </c>
      <c r="D30" s="229" t="s">
        <v>1946</v>
      </c>
      <c r="E30" s="229" t="s">
        <v>1947</v>
      </c>
      <c r="F30" s="229" t="s">
        <v>1948</v>
      </c>
      <c r="G30" s="229" t="s">
        <v>1949</v>
      </c>
      <c r="H30" s="229" t="s">
        <v>1950</v>
      </c>
      <c r="I30" s="229" t="s">
        <v>1951</v>
      </c>
      <c r="J30" s="229" t="s">
        <v>1952</v>
      </c>
      <c r="K30" s="229" t="s">
        <v>1953</v>
      </c>
      <c r="L30" s="229" t="s">
        <v>1954</v>
      </c>
      <c r="M30" s="229" t="s">
        <v>1955</v>
      </c>
      <c r="N30" s="229" t="s">
        <v>1956</v>
      </c>
      <c r="O30" s="229" t="s">
        <v>1957</v>
      </c>
      <c r="P30" s="229" t="s">
        <v>1958</v>
      </c>
      <c r="Q30" s="229" t="s">
        <v>1959</v>
      </c>
      <c r="R30" s="229" t="s">
        <v>1960</v>
      </c>
      <c r="S30" s="229" t="s">
        <v>1961</v>
      </c>
      <c r="T30" s="229" t="s">
        <v>1962</v>
      </c>
      <c r="U30" s="229" t="s">
        <v>1963</v>
      </c>
      <c r="V30" s="229" t="s">
        <v>1964</v>
      </c>
      <c r="W30" s="229" t="s">
        <v>1965</v>
      </c>
      <c r="X30" s="229" t="s">
        <v>1966</v>
      </c>
      <c r="Y30" s="229" t="s">
        <v>1967</v>
      </c>
      <c r="Z30" s="229" t="s">
        <v>1968</v>
      </c>
      <c r="AA30" s="229" t="s">
        <v>1969</v>
      </c>
      <c r="AB30" s="229" t="s">
        <v>729</v>
      </c>
      <c r="AC30" s="229" t="s">
        <v>1970</v>
      </c>
      <c r="AD30" s="229" t="s">
        <v>1971</v>
      </c>
      <c r="AE30" s="229" t="s">
        <v>1972</v>
      </c>
      <c r="AF30" s="229" t="s">
        <v>1973</v>
      </c>
      <c r="AG30" s="229" t="s">
        <v>1974</v>
      </c>
      <c r="AH30" s="229" t="s">
        <v>1943</v>
      </c>
      <c r="AI30" s="229" t="s">
        <v>1708</v>
      </c>
      <c r="AJ30" s="229" t="s">
        <v>1975</v>
      </c>
      <c r="AK30" s="229" t="s">
        <v>1976</v>
      </c>
      <c r="AL30" s="229" t="s">
        <v>1977</v>
      </c>
      <c r="AM30" s="229" t="s">
        <v>1978</v>
      </c>
      <c r="AN30" s="229" t="s">
        <v>1979</v>
      </c>
      <c r="AO30" s="229" t="s">
        <v>1980</v>
      </c>
      <c r="AP30" s="229" t="s">
        <v>1981</v>
      </c>
      <c r="AQ30" s="229" t="s">
        <v>1982</v>
      </c>
      <c r="AR30" s="229" t="s">
        <v>1983</v>
      </c>
      <c r="AS30" s="229" t="s">
        <v>1984</v>
      </c>
      <c r="AT30" s="229" t="s">
        <v>281</v>
      </c>
      <c r="AU30" s="229" t="s">
        <v>463</v>
      </c>
      <c r="AV30" s="229" t="s">
        <v>813</v>
      </c>
      <c r="AW30" s="229" t="s">
        <v>1985</v>
      </c>
      <c r="AX30" s="229" t="s">
        <v>1986</v>
      </c>
      <c r="AY30" s="229" t="s">
        <v>1987</v>
      </c>
      <c r="AZ30" s="229" t="s">
        <v>1988</v>
      </c>
      <c r="BA30" s="229" t="s">
        <v>1989</v>
      </c>
      <c r="BB30" s="229" t="s">
        <v>1990</v>
      </c>
      <c r="BC30" s="229" t="s">
        <v>1991</v>
      </c>
      <c r="BD30" s="229" t="s">
        <v>1992</v>
      </c>
      <c r="BE30" s="229" t="s">
        <v>1993</v>
      </c>
      <c r="BF30" s="229" t="s">
        <v>1994</v>
      </c>
      <c r="BG30" s="229" t="s">
        <v>1995</v>
      </c>
      <c r="BH30" s="229" t="s">
        <v>1996</v>
      </c>
      <c r="BI30" s="229" t="s">
        <v>1997</v>
      </c>
    </row>
    <row r="31" spans="1:571" ht="51.75" thickBot="1">
      <c r="A31" s="230" t="s">
        <v>1998</v>
      </c>
      <c r="B31" s="229" t="s">
        <v>1533</v>
      </c>
      <c r="C31" s="229" t="s">
        <v>443</v>
      </c>
      <c r="D31" s="229" t="s">
        <v>1999</v>
      </c>
      <c r="E31" s="229" t="s">
        <v>445</v>
      </c>
      <c r="F31" s="229" t="s">
        <v>2000</v>
      </c>
      <c r="G31" s="229" t="s">
        <v>2001</v>
      </c>
      <c r="H31" s="229" t="s">
        <v>2002</v>
      </c>
      <c r="I31" s="229" t="s">
        <v>2003</v>
      </c>
      <c r="J31" s="229" t="s">
        <v>2004</v>
      </c>
      <c r="K31" s="229" t="s">
        <v>2005</v>
      </c>
      <c r="L31" s="229" t="s">
        <v>2006</v>
      </c>
      <c r="M31" s="229" t="s">
        <v>2007</v>
      </c>
      <c r="N31" s="229" t="s">
        <v>2008</v>
      </c>
      <c r="O31" s="229" t="s">
        <v>2009</v>
      </c>
      <c r="P31" s="229" t="s">
        <v>2010</v>
      </c>
      <c r="Q31" s="229" t="s">
        <v>2011</v>
      </c>
      <c r="R31" s="229" t="s">
        <v>2012</v>
      </c>
      <c r="S31" s="229" t="s">
        <v>773</v>
      </c>
      <c r="T31" s="229" t="s">
        <v>2013</v>
      </c>
      <c r="U31" s="229" t="s">
        <v>2014</v>
      </c>
      <c r="V31" s="229" t="s">
        <v>539</v>
      </c>
      <c r="W31" s="229" t="s">
        <v>2015</v>
      </c>
      <c r="X31" s="229" t="s">
        <v>2016</v>
      </c>
      <c r="Y31" s="229" t="s">
        <v>2017</v>
      </c>
      <c r="Z31" s="229" t="s">
        <v>2018</v>
      </c>
      <c r="AA31" s="229" t="s">
        <v>2019</v>
      </c>
      <c r="AB31" s="229" t="s">
        <v>281</v>
      </c>
      <c r="AC31" s="229" t="s">
        <v>2020</v>
      </c>
      <c r="AD31" s="229" t="s">
        <v>2021</v>
      </c>
      <c r="AE31" s="229" t="s">
        <v>2022</v>
      </c>
      <c r="AF31" s="229" t="s">
        <v>2023</v>
      </c>
      <c r="AG31" s="229" t="s">
        <v>2024</v>
      </c>
      <c r="AH31" s="229" t="s">
        <v>2025</v>
      </c>
      <c r="AI31" s="229" t="s">
        <v>2026</v>
      </c>
      <c r="AJ31" s="229" t="s">
        <v>2027</v>
      </c>
      <c r="AK31" s="229" t="s">
        <v>2028</v>
      </c>
      <c r="AL31" s="229" t="s">
        <v>2029</v>
      </c>
      <c r="AM31" s="229" t="s">
        <v>1560</v>
      </c>
      <c r="AN31" s="229" t="s">
        <v>2030</v>
      </c>
      <c r="AO31" s="229" t="s">
        <v>2031</v>
      </c>
      <c r="AP31" s="229" t="s">
        <v>2032</v>
      </c>
      <c r="AQ31" s="229" t="s">
        <v>2033</v>
      </c>
      <c r="AR31" s="229" t="s">
        <v>2034</v>
      </c>
      <c r="AS31" s="229" t="s">
        <v>2035</v>
      </c>
      <c r="AT31" s="229" t="s">
        <v>2036</v>
      </c>
      <c r="AU31" s="229" t="s">
        <v>2037</v>
      </c>
      <c r="AV31" s="229" t="s">
        <v>2038</v>
      </c>
      <c r="AW31" s="229" t="s">
        <v>2039</v>
      </c>
      <c r="AX31" s="229" t="s">
        <v>2040</v>
      </c>
      <c r="AY31" s="229" t="s">
        <v>2041</v>
      </c>
      <c r="AZ31" s="229" t="s">
        <v>2042</v>
      </c>
      <c r="BA31" s="229" t="s">
        <v>2043</v>
      </c>
      <c r="BB31" s="229" t="s">
        <v>2044</v>
      </c>
      <c r="BC31" s="229" t="s">
        <v>2045</v>
      </c>
      <c r="BD31" s="229" t="s">
        <v>2046</v>
      </c>
      <c r="BE31" s="229" t="s">
        <v>2047</v>
      </c>
      <c r="BF31" s="229" t="s">
        <v>2048</v>
      </c>
      <c r="BG31" s="229" t="s">
        <v>2049</v>
      </c>
      <c r="BH31" s="229" t="s">
        <v>2050</v>
      </c>
      <c r="BI31" s="229" t="s">
        <v>2051</v>
      </c>
      <c r="BJ31" s="229" t="s">
        <v>2052</v>
      </c>
      <c r="BK31" s="229" t="s">
        <v>2053</v>
      </c>
      <c r="BL31" s="229" t="s">
        <v>2054</v>
      </c>
      <c r="BM31" s="229" t="s">
        <v>2055</v>
      </c>
      <c r="BN31" s="229" t="s">
        <v>463</v>
      </c>
      <c r="BO31" s="229" t="s">
        <v>2056</v>
      </c>
      <c r="BP31" s="229" t="s">
        <v>2057</v>
      </c>
      <c r="BQ31" s="229" t="s">
        <v>2058</v>
      </c>
      <c r="BR31" s="229" t="s">
        <v>2059</v>
      </c>
      <c r="BS31" s="229" t="s">
        <v>2060</v>
      </c>
      <c r="BT31" s="229" t="s">
        <v>2061</v>
      </c>
      <c r="BU31" s="229" t="s">
        <v>2062</v>
      </c>
      <c r="BV31" s="229" t="s">
        <v>2063</v>
      </c>
      <c r="BW31" s="229" t="s">
        <v>2064</v>
      </c>
      <c r="BX31" s="229" t="s">
        <v>2065</v>
      </c>
      <c r="BY31" s="229" t="s">
        <v>2066</v>
      </c>
      <c r="BZ31" s="229" t="s">
        <v>2067</v>
      </c>
      <c r="CA31" s="229" t="s">
        <v>2068</v>
      </c>
      <c r="CB31" s="229" t="s">
        <v>2069</v>
      </c>
      <c r="CC31" s="229" t="s">
        <v>2070</v>
      </c>
      <c r="CD31" s="229" t="s">
        <v>2071</v>
      </c>
      <c r="CE31" s="229" t="s">
        <v>2072</v>
      </c>
      <c r="CF31" s="229" t="s">
        <v>2073</v>
      </c>
      <c r="CG31" s="229" t="s">
        <v>2074</v>
      </c>
      <c r="CH31" s="229" t="s">
        <v>2075</v>
      </c>
      <c r="CI31" s="229" t="s">
        <v>2076</v>
      </c>
      <c r="CJ31" s="229" t="s">
        <v>2077</v>
      </c>
      <c r="CK31" s="229" t="s">
        <v>2078</v>
      </c>
      <c r="CL31" s="229" t="s">
        <v>2079</v>
      </c>
      <c r="CM31" s="229" t="s">
        <v>2080</v>
      </c>
      <c r="CN31" s="229" t="s">
        <v>2081</v>
      </c>
      <c r="CO31" s="229" t="s">
        <v>2082</v>
      </c>
      <c r="CP31" s="229" t="s">
        <v>691</v>
      </c>
      <c r="CQ31" s="229" t="s">
        <v>2083</v>
      </c>
      <c r="CR31" s="229" t="s">
        <v>2084</v>
      </c>
      <c r="CS31" s="229" t="s">
        <v>2085</v>
      </c>
      <c r="CT31" s="229" t="s">
        <v>2086</v>
      </c>
      <c r="CU31" s="229" t="s">
        <v>578</v>
      </c>
      <c r="CV31" s="229" t="s">
        <v>2087</v>
      </c>
      <c r="CW31" s="229" t="s">
        <v>2088</v>
      </c>
      <c r="CX31" s="229" t="s">
        <v>2089</v>
      </c>
      <c r="CY31" s="229" t="s">
        <v>2090</v>
      </c>
      <c r="CZ31" s="229" t="s">
        <v>2091</v>
      </c>
      <c r="DA31" s="229" t="s">
        <v>2092</v>
      </c>
      <c r="DB31" s="229" t="s">
        <v>2093</v>
      </c>
      <c r="DC31" s="229" t="s">
        <v>2094</v>
      </c>
      <c r="DD31" s="229" t="s">
        <v>2095</v>
      </c>
      <c r="DE31" s="229" t="s">
        <v>89</v>
      </c>
      <c r="DF31" s="229" t="s">
        <v>2096</v>
      </c>
      <c r="DG31" s="229" t="s">
        <v>2097</v>
      </c>
      <c r="DH31" s="229" t="s">
        <v>2098</v>
      </c>
      <c r="DI31" s="229" t="s">
        <v>2099</v>
      </c>
      <c r="DJ31" s="229" t="s">
        <v>2100</v>
      </c>
      <c r="DK31" s="229" t="s">
        <v>2101</v>
      </c>
      <c r="DL31" s="229" t="s">
        <v>1872</v>
      </c>
      <c r="DM31" s="229" t="s">
        <v>2102</v>
      </c>
      <c r="DN31" s="229" t="s">
        <v>2103</v>
      </c>
      <c r="DO31" s="229" t="s">
        <v>2104</v>
      </c>
      <c r="DP31" s="229" t="s">
        <v>2105</v>
      </c>
      <c r="DQ31" s="229" t="s">
        <v>2106</v>
      </c>
      <c r="DR31" s="229" t="s">
        <v>2107</v>
      </c>
      <c r="DS31" s="229" t="s">
        <v>2108</v>
      </c>
      <c r="DT31" s="229" t="s">
        <v>2109</v>
      </c>
      <c r="DU31" s="229" t="s">
        <v>2110</v>
      </c>
      <c r="DV31" s="229" t="s">
        <v>2111</v>
      </c>
      <c r="DW31" s="229" t="s">
        <v>2112</v>
      </c>
      <c r="DX31" s="229" t="s">
        <v>2113</v>
      </c>
      <c r="DY31" s="229" t="s">
        <v>2114</v>
      </c>
      <c r="DZ31" s="229" t="s">
        <v>2115</v>
      </c>
      <c r="EA31" s="229" t="s">
        <v>2116</v>
      </c>
      <c r="EB31" s="229" t="s">
        <v>2117</v>
      </c>
      <c r="EC31" s="229" t="s">
        <v>2118</v>
      </c>
      <c r="ED31" s="229" t="s">
        <v>2119</v>
      </c>
      <c r="EE31" s="229" t="s">
        <v>2120</v>
      </c>
      <c r="EF31" s="229" t="s">
        <v>2121</v>
      </c>
      <c r="EG31" s="229" t="s">
        <v>2122</v>
      </c>
      <c r="EH31" s="229" t="s">
        <v>834</v>
      </c>
      <c r="EI31" s="229" t="s">
        <v>2123</v>
      </c>
      <c r="EJ31" s="229" t="s">
        <v>2124</v>
      </c>
      <c r="EK31" s="229" t="s">
        <v>2125</v>
      </c>
      <c r="EL31" s="229" t="s">
        <v>2126</v>
      </c>
      <c r="EM31" s="229" t="s">
        <v>2127</v>
      </c>
      <c r="EN31" s="229" t="s">
        <v>2128</v>
      </c>
      <c r="EO31" s="229" t="s">
        <v>2129</v>
      </c>
      <c r="EP31" s="229" t="s">
        <v>2130</v>
      </c>
      <c r="EQ31" s="229" t="s">
        <v>2131</v>
      </c>
      <c r="ER31" s="229" t="s">
        <v>2132</v>
      </c>
      <c r="ES31" s="229" t="s">
        <v>2133</v>
      </c>
      <c r="ET31" s="229" t="s">
        <v>2134</v>
      </c>
      <c r="EU31" s="229" t="s">
        <v>2135</v>
      </c>
      <c r="EV31" s="229" t="s">
        <v>2136</v>
      </c>
      <c r="EW31" s="229" t="s">
        <v>2137</v>
      </c>
      <c r="EX31" s="229" t="s">
        <v>2138</v>
      </c>
      <c r="EY31" s="229" t="s">
        <v>2139</v>
      </c>
      <c r="EZ31" s="229" t="s">
        <v>2140</v>
      </c>
      <c r="FA31" s="229" t="s">
        <v>2141</v>
      </c>
      <c r="FB31" s="229" t="s">
        <v>2142</v>
      </c>
      <c r="FC31" s="229" t="s">
        <v>2143</v>
      </c>
      <c r="FD31" s="229" t="s">
        <v>2144</v>
      </c>
      <c r="FE31" s="229" t="s">
        <v>2145</v>
      </c>
      <c r="FF31" s="229" t="s">
        <v>2146</v>
      </c>
      <c r="FG31" s="229" t="s">
        <v>2147</v>
      </c>
      <c r="FH31" s="229" t="s">
        <v>2148</v>
      </c>
      <c r="FI31" s="229" t="s">
        <v>2149</v>
      </c>
      <c r="FJ31" s="229" t="s">
        <v>2150</v>
      </c>
      <c r="FK31" s="229" t="s">
        <v>2151</v>
      </c>
      <c r="FL31" s="229" t="s">
        <v>1688</v>
      </c>
      <c r="FM31" s="229" t="s">
        <v>615</v>
      </c>
      <c r="FN31" s="229" t="s">
        <v>2152</v>
      </c>
      <c r="FO31" s="229" t="s">
        <v>2153</v>
      </c>
      <c r="FP31" s="229" t="s">
        <v>2154</v>
      </c>
      <c r="FQ31" s="229" t="s">
        <v>2155</v>
      </c>
      <c r="FR31" s="229" t="s">
        <v>2156</v>
      </c>
      <c r="FS31" s="229" t="s">
        <v>356</v>
      </c>
      <c r="FT31" s="229" t="s">
        <v>2157</v>
      </c>
      <c r="FU31" s="229" t="s">
        <v>2158</v>
      </c>
      <c r="FV31" s="229" t="s">
        <v>2159</v>
      </c>
      <c r="FW31" s="229" t="s">
        <v>2160</v>
      </c>
      <c r="FX31" s="229" t="s">
        <v>2161</v>
      </c>
      <c r="FY31" s="229" t="s">
        <v>2162</v>
      </c>
      <c r="FZ31" s="229" t="s">
        <v>2163</v>
      </c>
      <c r="GA31" s="229" t="s">
        <v>2164</v>
      </c>
      <c r="GB31" s="229" t="s">
        <v>2165</v>
      </c>
      <c r="GC31" s="229" t="s">
        <v>2166</v>
      </c>
      <c r="GD31" s="229" t="s">
        <v>2167</v>
      </c>
      <c r="GE31" s="229" t="s">
        <v>621</v>
      </c>
      <c r="GF31" s="229" t="s">
        <v>2168</v>
      </c>
      <c r="GG31" s="229" t="s">
        <v>2169</v>
      </c>
      <c r="GH31" s="229" t="s">
        <v>628</v>
      </c>
      <c r="GI31" s="229" t="s">
        <v>2170</v>
      </c>
      <c r="GJ31" s="229" t="s">
        <v>2171</v>
      </c>
      <c r="GK31" s="229" t="s">
        <v>2172</v>
      </c>
      <c r="GL31" s="229" t="s">
        <v>1998</v>
      </c>
      <c r="GM31" s="229" t="s">
        <v>2173</v>
      </c>
      <c r="GN31" s="229" t="s">
        <v>2174</v>
      </c>
      <c r="GO31" s="229" t="s">
        <v>2175</v>
      </c>
      <c r="GP31" s="229" t="s">
        <v>2176</v>
      </c>
      <c r="GQ31" s="229" t="s">
        <v>757</v>
      </c>
      <c r="GR31" s="229" t="s">
        <v>81</v>
      </c>
      <c r="GS31" s="229" t="s">
        <v>2177</v>
      </c>
      <c r="GT31" s="229" t="s">
        <v>2178</v>
      </c>
      <c r="GU31" s="229" t="s">
        <v>2179</v>
      </c>
      <c r="GV31" s="229" t="s">
        <v>2180</v>
      </c>
      <c r="GW31" s="229" t="s">
        <v>2181</v>
      </c>
      <c r="GX31" s="229" t="s">
        <v>2182</v>
      </c>
      <c r="GY31" s="229" t="s">
        <v>2183</v>
      </c>
      <c r="GZ31" s="229" t="s">
        <v>2184</v>
      </c>
      <c r="HA31" s="229" t="s">
        <v>2185</v>
      </c>
      <c r="HB31" s="229" t="s">
        <v>2186</v>
      </c>
      <c r="HC31" s="229" t="s">
        <v>2187</v>
      </c>
      <c r="HD31" s="229" t="s">
        <v>2188</v>
      </c>
      <c r="HE31" s="229" t="s">
        <v>2189</v>
      </c>
    </row>
    <row r="32" spans="1:571" ht="26.25" thickBot="1">
      <c r="A32" s="230" t="s">
        <v>2190</v>
      </c>
      <c r="B32" s="229" t="s">
        <v>2191</v>
      </c>
      <c r="C32" s="229" t="s">
        <v>2192</v>
      </c>
      <c r="D32" s="229" t="s">
        <v>2193</v>
      </c>
      <c r="E32" s="229" t="s">
        <v>2194</v>
      </c>
      <c r="F32" s="229" t="s">
        <v>2195</v>
      </c>
      <c r="G32" s="229" t="s">
        <v>2196</v>
      </c>
      <c r="H32" s="229" t="s">
        <v>2197</v>
      </c>
      <c r="I32" s="229" t="s">
        <v>2198</v>
      </c>
      <c r="J32" s="229" t="s">
        <v>2199</v>
      </c>
      <c r="K32" s="229" t="s">
        <v>2200</v>
      </c>
      <c r="L32" s="229" t="s">
        <v>2201</v>
      </c>
      <c r="M32" s="229" t="s">
        <v>2202</v>
      </c>
      <c r="N32" s="229" t="s">
        <v>2203</v>
      </c>
      <c r="O32" s="229" t="s">
        <v>2204</v>
      </c>
      <c r="P32" s="229" t="s">
        <v>2205</v>
      </c>
      <c r="Q32" s="229" t="s">
        <v>2206</v>
      </c>
      <c r="R32" s="229" t="s">
        <v>2207</v>
      </c>
      <c r="S32" s="229" t="s">
        <v>2208</v>
      </c>
      <c r="T32" s="229" t="s">
        <v>2209</v>
      </c>
      <c r="U32" s="229" t="s">
        <v>2210</v>
      </c>
      <c r="V32" s="229" t="s">
        <v>2211</v>
      </c>
      <c r="W32" s="229" t="s">
        <v>2212</v>
      </c>
      <c r="X32" s="229" t="s">
        <v>2213</v>
      </c>
      <c r="Y32" s="229" t="s">
        <v>2214</v>
      </c>
      <c r="Z32" s="229" t="s">
        <v>2215</v>
      </c>
      <c r="AA32" s="229" t="s">
        <v>2216</v>
      </c>
      <c r="AB32" s="229" t="s">
        <v>2217</v>
      </c>
      <c r="AC32" s="229" t="s">
        <v>2218</v>
      </c>
      <c r="AD32" s="229" t="s">
        <v>2219</v>
      </c>
      <c r="AE32" s="229" t="s">
        <v>2220</v>
      </c>
      <c r="AF32" s="229" t="s">
        <v>2221</v>
      </c>
      <c r="AG32" s="229" t="s">
        <v>2222</v>
      </c>
      <c r="AH32" s="229" t="s">
        <v>2223</v>
      </c>
      <c r="AI32" s="229" t="s">
        <v>2224</v>
      </c>
      <c r="AJ32" s="229" t="s">
        <v>2225</v>
      </c>
      <c r="AK32" s="229" t="s">
        <v>2226</v>
      </c>
      <c r="AL32" s="229" t="s">
        <v>2227</v>
      </c>
      <c r="AM32" s="229" t="s">
        <v>2228</v>
      </c>
      <c r="AN32" s="229" t="s">
        <v>2229</v>
      </c>
      <c r="AO32" s="229" t="s">
        <v>2230</v>
      </c>
      <c r="AP32" s="229" t="s">
        <v>2231</v>
      </c>
      <c r="AQ32" s="229" t="s">
        <v>2232</v>
      </c>
      <c r="AR32" s="229" t="s">
        <v>2233</v>
      </c>
      <c r="AS32" s="229" t="s">
        <v>2234</v>
      </c>
      <c r="AT32" s="229" t="s">
        <v>2235</v>
      </c>
      <c r="AU32" s="229" t="s">
        <v>2236</v>
      </c>
      <c r="AV32" s="229" t="s">
        <v>2237</v>
      </c>
      <c r="AW32" s="229" t="s">
        <v>2238</v>
      </c>
      <c r="AX32" s="229" t="s">
        <v>2239</v>
      </c>
      <c r="AY32" s="229" t="s">
        <v>2240</v>
      </c>
      <c r="AZ32" s="229" t="s">
        <v>2241</v>
      </c>
      <c r="BA32" s="229" t="s">
        <v>2242</v>
      </c>
      <c r="BB32" s="229" t="s">
        <v>2243</v>
      </c>
      <c r="BC32" s="229" t="s">
        <v>2244</v>
      </c>
      <c r="BD32" s="229" t="s">
        <v>2245</v>
      </c>
      <c r="BE32" s="229" t="s">
        <v>2246</v>
      </c>
      <c r="BF32" s="229" t="s">
        <v>2247</v>
      </c>
      <c r="BG32" s="229" t="s">
        <v>2248</v>
      </c>
      <c r="BH32" s="229" t="s">
        <v>69</v>
      </c>
      <c r="BI32" s="229" t="s">
        <v>2249</v>
      </c>
      <c r="BJ32" s="229" t="s">
        <v>2250</v>
      </c>
      <c r="BK32" s="229" t="s">
        <v>2251</v>
      </c>
      <c r="BL32" s="229" t="s">
        <v>2252</v>
      </c>
      <c r="BM32" s="229" t="s">
        <v>2253</v>
      </c>
      <c r="BN32" s="229" t="s">
        <v>346</v>
      </c>
      <c r="BO32" s="229" t="s">
        <v>2254</v>
      </c>
      <c r="BP32" s="229" t="s">
        <v>2255</v>
      </c>
      <c r="BQ32" s="229" t="s">
        <v>2256</v>
      </c>
      <c r="BR32" s="229" t="s">
        <v>2257</v>
      </c>
      <c r="BS32" s="229" t="s">
        <v>2258</v>
      </c>
      <c r="BT32" s="229" t="s">
        <v>2259</v>
      </c>
      <c r="BU32" s="229" t="s">
        <v>2260</v>
      </c>
      <c r="BV32" s="229" t="s">
        <v>2261</v>
      </c>
      <c r="BW32" s="229" t="s">
        <v>2262</v>
      </c>
      <c r="BX32" s="229" t="s">
        <v>2263</v>
      </c>
      <c r="BY32" s="229" t="s">
        <v>2264</v>
      </c>
      <c r="BZ32" s="229" t="s">
        <v>2265</v>
      </c>
      <c r="CA32" s="229" t="s">
        <v>2266</v>
      </c>
      <c r="CB32" s="229" t="s">
        <v>2267</v>
      </c>
      <c r="CC32" s="229" t="s">
        <v>2268</v>
      </c>
      <c r="CD32" s="229" t="s">
        <v>2269</v>
      </c>
      <c r="CE32" s="229" t="s">
        <v>2270</v>
      </c>
      <c r="CF32" s="229" t="s">
        <v>2271</v>
      </c>
      <c r="CG32" s="229" t="s">
        <v>2272</v>
      </c>
      <c r="CH32" s="229" t="s">
        <v>2273</v>
      </c>
      <c r="CI32" s="229" t="s">
        <v>2274</v>
      </c>
      <c r="CJ32" s="229" t="s">
        <v>2275</v>
      </c>
      <c r="CK32" s="229" t="s">
        <v>2276</v>
      </c>
      <c r="CL32" s="229" t="s">
        <v>2277</v>
      </c>
      <c r="CM32" s="229" t="s">
        <v>2278</v>
      </c>
      <c r="CN32" s="229" t="s">
        <v>2279</v>
      </c>
      <c r="CO32" s="229" t="s">
        <v>2280</v>
      </c>
      <c r="CP32" s="229" t="s">
        <v>2281</v>
      </c>
      <c r="CQ32" s="229" t="s">
        <v>2282</v>
      </c>
      <c r="CR32" s="229" t="s">
        <v>2283</v>
      </c>
      <c r="CS32" s="229" t="s">
        <v>2284</v>
      </c>
      <c r="CT32" s="229" t="s">
        <v>2285</v>
      </c>
      <c r="CU32" s="229" t="s">
        <v>2286</v>
      </c>
      <c r="CV32" s="229" t="s">
        <v>2287</v>
      </c>
      <c r="CW32" s="229" t="s">
        <v>2288</v>
      </c>
      <c r="CX32" s="229" t="s">
        <v>2289</v>
      </c>
      <c r="CY32" s="229" t="s">
        <v>2290</v>
      </c>
      <c r="CZ32" s="229" t="s">
        <v>2291</v>
      </c>
      <c r="DA32" s="229" t="s">
        <v>2292</v>
      </c>
      <c r="DB32" s="229" t="s">
        <v>2293</v>
      </c>
      <c r="DC32" s="229" t="s">
        <v>2294</v>
      </c>
    </row>
    <row r="33" spans="1:59" ht="39" thickBot="1">
      <c r="A33" s="230" t="s">
        <v>2295</v>
      </c>
      <c r="B33" s="229" t="s">
        <v>2296</v>
      </c>
      <c r="C33" s="229" t="s">
        <v>2297</v>
      </c>
      <c r="D33" s="229" t="s">
        <v>2298</v>
      </c>
      <c r="E33" s="229" t="s">
        <v>281</v>
      </c>
      <c r="F33" s="229" t="s">
        <v>2299</v>
      </c>
      <c r="G33" s="229" t="s">
        <v>2300</v>
      </c>
      <c r="H33" s="229" t="s">
        <v>2301</v>
      </c>
      <c r="I33" s="229" t="s">
        <v>86</v>
      </c>
      <c r="J33" s="229" t="s">
        <v>2302</v>
      </c>
      <c r="K33" s="229" t="s">
        <v>2303</v>
      </c>
      <c r="L33" s="229" t="s">
        <v>2304</v>
      </c>
      <c r="M33" s="229" t="s">
        <v>2305</v>
      </c>
      <c r="N33" s="229" t="s">
        <v>2306</v>
      </c>
      <c r="O33" s="229" t="s">
        <v>2307</v>
      </c>
      <c r="P33" s="229" t="s">
        <v>2308</v>
      </c>
      <c r="Q33" s="229" t="s">
        <v>2309</v>
      </c>
      <c r="R33" s="229" t="s">
        <v>234</v>
      </c>
      <c r="S33" s="229" t="s">
        <v>2310</v>
      </c>
      <c r="T33" s="229" t="s">
        <v>2311</v>
      </c>
      <c r="U33" s="229" t="s">
        <v>2312</v>
      </c>
      <c r="V33" s="229" t="s">
        <v>2313</v>
      </c>
      <c r="W33" s="229" t="s">
        <v>2314</v>
      </c>
      <c r="X33" s="229" t="s">
        <v>2315</v>
      </c>
      <c r="Y33" s="229" t="s">
        <v>32</v>
      </c>
      <c r="Z33" s="229" t="s">
        <v>2316</v>
      </c>
      <c r="AA33" s="229" t="s">
        <v>2317</v>
      </c>
      <c r="AB33" s="229" t="s">
        <v>699</v>
      </c>
      <c r="AC33" s="229" t="s">
        <v>2318</v>
      </c>
      <c r="AD33" s="229" t="s">
        <v>2319</v>
      </c>
      <c r="AE33" s="229" t="s">
        <v>2320</v>
      </c>
      <c r="AF33" s="229" t="s">
        <v>2321</v>
      </c>
      <c r="AG33" s="229" t="s">
        <v>62</v>
      </c>
      <c r="AH33" s="229" t="s">
        <v>2322</v>
      </c>
      <c r="AI33" s="229" t="s">
        <v>2323</v>
      </c>
      <c r="AJ33" s="229" t="s">
        <v>2324</v>
      </c>
      <c r="AK33" s="229" t="s">
        <v>2325</v>
      </c>
      <c r="AL33" s="229" t="s">
        <v>2109</v>
      </c>
      <c r="AM33" s="229" t="s">
        <v>2326</v>
      </c>
      <c r="AN33" s="229" t="s">
        <v>2327</v>
      </c>
      <c r="AO33" s="229" t="s">
        <v>2328</v>
      </c>
      <c r="AP33" s="229" t="s">
        <v>2329</v>
      </c>
      <c r="AQ33" s="229" t="s">
        <v>2330</v>
      </c>
      <c r="AR33" s="229" t="s">
        <v>2331</v>
      </c>
      <c r="AS33" s="229" t="s">
        <v>1897</v>
      </c>
      <c r="AT33" s="229" t="s">
        <v>2332</v>
      </c>
      <c r="AU33" s="229" t="s">
        <v>2333</v>
      </c>
      <c r="AV33" s="229" t="s">
        <v>2334</v>
      </c>
      <c r="AW33" s="229" t="s">
        <v>2335</v>
      </c>
      <c r="AX33" s="229" t="s">
        <v>2336</v>
      </c>
      <c r="AY33" s="229" t="s">
        <v>2337</v>
      </c>
      <c r="AZ33" s="229" t="s">
        <v>2338</v>
      </c>
      <c r="BA33" s="229" t="s">
        <v>2339</v>
      </c>
      <c r="BB33" s="229" t="s">
        <v>2340</v>
      </c>
      <c r="BC33" s="229" t="s">
        <v>636</v>
      </c>
      <c r="BD33" s="229" t="s">
        <v>2341</v>
      </c>
      <c r="BE33" s="229" t="s">
        <v>2295</v>
      </c>
      <c r="BF33" s="229" t="s">
        <v>2342</v>
      </c>
      <c r="BG33" s="229" t="s">
        <v>2343</v>
      </c>
    </row>
    <row r="35" spans="1:59" ht="15">
      <c r="A35" s="22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B24CA01D5C87499EF277992BF19203" ma:contentTypeVersion="2" ma:contentTypeDescription="Create a new document." ma:contentTypeScope="" ma:versionID="250568ae1d4cdf2117a6be54e5a805d1">
  <xsd:schema xmlns:xsd="http://www.w3.org/2001/XMLSchema" xmlns:xs="http://www.w3.org/2001/XMLSchema" xmlns:p="http://schemas.microsoft.com/office/2006/metadata/properties" xmlns:ns2="c898d55a-8222-4ad6-90b1-2ec4a4a1e101" targetNamespace="http://schemas.microsoft.com/office/2006/metadata/properties" ma:root="true" ma:fieldsID="bf8c952a6a44569cf32f8aacf3ac01a6" ns2:_="">
    <xsd:import namespace="c898d55a-8222-4ad6-90b1-2ec4a4a1e10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98d55a-8222-4ad6-90b1-2ec4a4a1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Q 1 H / T u T i l F S n A A A A + Q A A A B I A H A B D b 2 5 m a W c v U G F j a 2 F n Z S 5 4 b W w g o h g A K K A U A A A A A A A A A A A A A A A A A A A A A A A A A A A A h Y 8 x D o I w G E a v Q r r T l h L R k J 8 y u E p i Y m J Y m 1 K h E Y q h x X I 3 B 4 / k F S R R 1 M 3 x e 3 n D + x 6 3 O + R T 1 w Z X N V j d m w x F m K J A G d l X 2 t Q Z G t 0 p 3 K C c w 1 7 I s 6 h V M M v G p p O t M t Q 4 d 0 k J 8 d 5 j H + N + q A m j N C J l s T v I R n U C f W T 9 X w 6 1 s U 4 Y q R C H 4 y u G M 5 w k e B W v E x w l j A F Z O B T a f B 0 2 J 2 M K 5 A f C d m z d O C i u b F i U Q J Y J 5 H 2 D P w F Q S w M E F A A C A A g A Q 1 H / 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N R / 0 4 o i k e 4 D g A A A B E A A A A T A B w A R m 9 y b X V s Y X M v U 2 V j d G l v b j E u b S C i G A A o o B Q A A A A A A A A A A A A A A A A A A A A A A A A A A A A r T k 0 u y c z P U w i G 0 I b W A F B L A Q I t A B Q A A g A I A E N R / 0 7 k 4 p R U p w A A A P k A A A A S A A A A A A A A A A A A A A A A A A A A A A B D b 2 5 m a W c v U G F j a 2 F n Z S 5 4 b W x Q S w E C L Q A U A A I A C A B D U f 9 O D 8 r p q 6 Q A A A D p A A A A E w A A A A A A A A A A A A A A A A D z A A A A W 0 N v b n R l b n R f V H l w Z X N d L n h t b F B L A Q I t A B Q A A g A I A E N R / 0 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r O R + 4 D V L R J S n P r 5 E C I P 2 A A A A A A I A A A A A A A N m A A D A A A A A E A A A A P u A 3 j 0 k o t q C o 8 z Z m a d S i j U A A A A A B I A A A K A A A A A Q A A A A J k G / M d z G v P h 7 k P M q z 5 Y 1 n l A A A A A s y 0 E I E s 0 2 B X u n x x R c f P 2 4 k 6 u I T C o M 4 G X O 6 / W / g i a c + Y B J l s h w C 0 r b b v e R N I g + t e + R z N L U S G 7 A 7 d S c w h A X X N Y I K 2 / 0 e R c d c V a v M i 5 t K 8 k k P x Q A A A C + z L C d 8 n b w k D 7 0 V o I z U 9 a + m O 1 b n 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4503FB-2216-4E43-BF9B-3C47AB6CA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98d55a-8222-4ad6-90b1-2ec4a4a1e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D6BF11-3B2F-46AC-B829-084171864F85}">
  <ds:schemaRefs>
    <ds:schemaRef ds:uri="http://schemas.microsoft.com/DataMashup"/>
  </ds:schemaRefs>
</ds:datastoreItem>
</file>

<file path=customXml/itemProps3.xml><?xml version="1.0" encoding="utf-8"?>
<ds:datastoreItem xmlns:ds="http://schemas.openxmlformats.org/officeDocument/2006/customXml" ds:itemID="{85B0F787-EC6F-43E8-9CD7-81B120C03108}">
  <ds:schemaRefs>
    <ds:schemaRef ds:uri="http://schemas.microsoft.com/sharepoint/v3/contenttype/forms"/>
  </ds:schemaRefs>
</ds:datastoreItem>
</file>

<file path=customXml/itemProps4.xml><?xml version="1.0" encoding="utf-8"?>
<ds:datastoreItem xmlns:ds="http://schemas.openxmlformats.org/officeDocument/2006/customXml" ds:itemID="{C4267C48-A17D-4CF1-A4F1-ACE12F20A7E3}">
  <ds:schemaRef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c898d55a-8222-4ad6-90b1-2ec4a4a1e101"/>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33</vt:i4>
      </vt:variant>
    </vt:vector>
  </HeadingPairs>
  <TitlesOfParts>
    <vt:vector size="41" baseType="lpstr">
      <vt:lpstr>ListasDesplegables</vt:lpstr>
      <vt:lpstr>0_General</vt:lpstr>
      <vt:lpstr>1_IM</vt:lpstr>
      <vt:lpstr>EQ</vt:lpstr>
      <vt:lpstr>15_EIO</vt:lpstr>
      <vt:lpstr>19_SI</vt:lpstr>
      <vt:lpstr>20_VAC</vt:lpstr>
      <vt:lpstr>Estados_Municipios</vt:lpstr>
      <vt:lpstr>Aguascalientes</vt:lpstr>
      <vt:lpstr>Baja_California_Sur</vt:lpstr>
      <vt:lpstr>Campeche</vt:lpstr>
      <vt:lpstr>Chiapas</vt:lpstr>
      <vt:lpstr>Chihuahua</vt:lpstr>
      <vt:lpstr>Ciudad_de_Mexico</vt:lpstr>
      <vt:lpstr>Coahuila_de_Zaragoza</vt:lpstr>
      <vt:lpstr>Colima</vt:lpstr>
      <vt:lpstr>Durango</vt:lpstr>
      <vt:lpstr>Estado_de_Mexico</vt:lpstr>
      <vt:lpstr>Estados</vt:lpstr>
      <vt:lpstr>Exp</vt:lpstr>
      <vt:lpstr>Guanajuato</vt:lpstr>
      <vt:lpstr>Guerrero</vt:lpstr>
      <vt:lpstr>Hidalgo</vt:lpstr>
      <vt:lpstr>Jalisco</vt:lpstr>
      <vt:lpstr>Michoacan</vt:lpstr>
      <vt:lpstr>Morelos</vt:lpstr>
      <vt:lpstr>Nayarit</vt:lpstr>
      <vt:lpstr>Nuevo_Leon</vt:lpstr>
      <vt:lpstr>Oaxaca</vt:lpstr>
      <vt:lpstr>Puebla</vt:lpstr>
      <vt:lpstr>Queretaro</vt:lpstr>
      <vt:lpstr>Quintana_Roo</vt:lpstr>
      <vt:lpstr>San_Luis_Potosi</vt:lpstr>
      <vt:lpstr>Sinaloa</vt:lpstr>
      <vt:lpstr>Sonora</vt:lpstr>
      <vt:lpstr>Tabasco</vt:lpstr>
      <vt:lpstr>Tamaulipas</vt:lpstr>
      <vt:lpstr>Tlaxcala</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Seguridad</cp:lastModifiedBy>
  <cp:revision/>
  <cp:lastPrinted>2021-05-28T19:47:55Z</cp:lastPrinted>
  <dcterms:created xsi:type="dcterms:W3CDTF">2019-05-06T15:38:27Z</dcterms:created>
  <dcterms:modified xsi:type="dcterms:W3CDTF">2023-04-20T19:22:17Z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0x010100BDB24CA01D5C87499EF277992BF19203</vt:lpwstr>
  </property>
</Properties>
</file>